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xale9\Desktop\Brain Tech\Distinta base\"/>
    </mc:Choice>
  </mc:AlternateContent>
  <xr:revisionPtr revIDLastSave="0" documentId="13_ncr:1_{66B65BF1-1D0A-49F1-98CE-A3FDE26C1D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lectric Components" sheetId="1" r:id="rId1"/>
    <sheet name="Electronic Components" sheetId="2" r:id="rId2"/>
    <sheet name="Mechanical Compone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4" i="1" l="1"/>
  <c r="P25" i="1"/>
  <c r="P26" i="1"/>
  <c r="P27" i="1"/>
  <c r="P28" i="1"/>
  <c r="N24" i="1"/>
  <c r="N25" i="1"/>
  <c r="N26" i="1"/>
  <c r="N27" i="1"/>
  <c r="N28" i="1"/>
  <c r="P23" i="1"/>
  <c r="N23" i="1"/>
  <c r="P22" i="1"/>
  <c r="N22" i="1"/>
  <c r="P21" i="1"/>
  <c r="N21" i="1"/>
  <c r="N44" i="1"/>
  <c r="P44" i="1"/>
  <c r="P34" i="1"/>
  <c r="P33" i="1"/>
  <c r="P32" i="1"/>
  <c r="P31" i="1"/>
  <c r="P30" i="1"/>
  <c r="N34" i="1"/>
  <c r="N33" i="1"/>
  <c r="N32" i="1"/>
  <c r="N31" i="1"/>
  <c r="N30" i="1"/>
  <c r="P10" i="3"/>
  <c r="N10" i="3"/>
  <c r="P9" i="3"/>
  <c r="N9" i="3"/>
  <c r="P8" i="3"/>
  <c r="N8" i="3"/>
  <c r="P7" i="3"/>
  <c r="N7" i="3"/>
  <c r="P6" i="3"/>
  <c r="N6" i="3"/>
  <c r="P5" i="3"/>
  <c r="N5" i="3"/>
  <c r="P4" i="3"/>
  <c r="N4" i="3"/>
  <c r="P29" i="1"/>
  <c r="N29" i="1"/>
  <c r="P15" i="1"/>
  <c r="P16" i="1"/>
  <c r="P14" i="1"/>
  <c r="P13" i="1"/>
  <c r="P12" i="1"/>
  <c r="N16" i="1"/>
  <c r="N15" i="1"/>
  <c r="N14" i="1"/>
  <c r="N13" i="1"/>
  <c r="N12" i="1"/>
  <c r="P9" i="1"/>
  <c r="P8" i="1"/>
  <c r="P7" i="1"/>
  <c r="P6" i="1"/>
  <c r="N9" i="1"/>
  <c r="N7" i="1"/>
  <c r="N8" i="1"/>
  <c r="N6" i="1"/>
  <c r="P37" i="2"/>
  <c r="N37" i="2"/>
  <c r="P36" i="2"/>
  <c r="N36" i="2"/>
  <c r="P35" i="2"/>
  <c r="N35" i="2"/>
  <c r="P34" i="2"/>
  <c r="N34" i="2"/>
  <c r="P33" i="2"/>
  <c r="N33" i="2"/>
  <c r="P32" i="2"/>
  <c r="N32" i="2"/>
  <c r="P31" i="2"/>
  <c r="N31" i="2"/>
  <c r="P30" i="2"/>
  <c r="N30" i="2"/>
  <c r="P29" i="2"/>
  <c r="N29" i="2"/>
  <c r="P39" i="1"/>
  <c r="P40" i="1"/>
  <c r="N39" i="1"/>
  <c r="P28" i="2"/>
  <c r="N28" i="2"/>
  <c r="P27" i="2"/>
  <c r="N27" i="2"/>
  <c r="P26" i="2"/>
  <c r="N26" i="2"/>
  <c r="P25" i="2"/>
  <c r="N25" i="2"/>
  <c r="P24" i="2"/>
  <c r="N24" i="2"/>
  <c r="P23" i="2"/>
  <c r="N23" i="2"/>
  <c r="P22" i="2"/>
  <c r="N22" i="2"/>
  <c r="P21" i="2"/>
  <c r="N21" i="2"/>
  <c r="P20" i="2"/>
  <c r="N20" i="2"/>
  <c r="P19" i="2"/>
  <c r="N19" i="2"/>
  <c r="P18" i="2"/>
  <c r="N18" i="2"/>
  <c r="P17" i="2"/>
  <c r="N17" i="2"/>
  <c r="P16" i="2"/>
  <c r="N16" i="2"/>
  <c r="P15" i="2"/>
  <c r="N15" i="2"/>
  <c r="P14" i="2"/>
  <c r="N14" i="2"/>
  <c r="P13" i="2"/>
  <c r="N13" i="2"/>
  <c r="P12" i="2"/>
  <c r="N12" i="2"/>
  <c r="P20" i="1"/>
  <c r="P19" i="1"/>
  <c r="N20" i="1"/>
  <c r="N19" i="1"/>
  <c r="P11" i="2"/>
  <c r="N11" i="2"/>
  <c r="P10" i="2"/>
  <c r="N10" i="2"/>
  <c r="P9" i="2"/>
  <c r="N9" i="2"/>
  <c r="P8" i="2"/>
  <c r="N8" i="2"/>
  <c r="P7" i="2"/>
  <c r="N7" i="2"/>
  <c r="P6" i="2"/>
  <c r="N6" i="2"/>
  <c r="P5" i="2"/>
  <c r="P38" i="2" s="1"/>
  <c r="N5" i="2"/>
  <c r="N38" i="2" s="1"/>
  <c r="P43" i="1"/>
  <c r="N43" i="1"/>
  <c r="P45" i="1"/>
  <c r="N45" i="1"/>
  <c r="P42" i="1"/>
  <c r="N42" i="1"/>
  <c r="P41" i="1"/>
  <c r="N41" i="1"/>
  <c r="N40" i="1"/>
  <c r="N38" i="1"/>
  <c r="P38" i="1"/>
  <c r="N4" i="1"/>
  <c r="P4" i="1"/>
  <c r="N5" i="1"/>
  <c r="P5" i="1"/>
  <c r="N10" i="1"/>
  <c r="P10" i="1"/>
  <c r="N11" i="1"/>
  <c r="P11" i="1"/>
  <c r="N17" i="1"/>
  <c r="P17" i="1"/>
  <c r="N18" i="1"/>
  <c r="P18" i="1"/>
  <c r="N49" i="1" l="1"/>
  <c r="P49" i="1"/>
</calcChain>
</file>

<file path=xl/sharedStrings.xml><?xml version="1.0" encoding="utf-8"?>
<sst xmlns="http://schemas.openxmlformats.org/spreadsheetml/2006/main" count="486" uniqueCount="266">
  <si>
    <t>Produttore Manufacturer</t>
  </si>
  <si>
    <t>Modello
Model</t>
  </si>
  <si>
    <t>Part Number
Item Number</t>
  </si>
  <si>
    <t>Link DataSheet</t>
  </si>
  <si>
    <t>Descrizione
Description</t>
  </si>
  <si>
    <t>Q.ta
Q.ty</t>
  </si>
  <si>
    <t>€/Pz</t>
  </si>
  <si>
    <t>Notes</t>
  </si>
  <si>
    <t>Datasheet</t>
  </si>
  <si>
    <t>Categoria
Category</t>
  </si>
  <si>
    <t>€/Pz for max pz.</t>
  </si>
  <si>
    <t>Tot Price</t>
  </si>
  <si>
    <t>Tot Price for max pz.</t>
  </si>
  <si>
    <t>Aptiv</t>
  </si>
  <si>
    <t>HV RCS890 SI</t>
  </si>
  <si>
    <t>829-35254402</t>
  </si>
  <si>
    <t>DataSheet</t>
  </si>
  <si>
    <t>PC.3_HV Battery Connector, Receptacle, 35 to 70 mm^2</t>
  </si>
  <si>
    <t>829-35254366</t>
  </si>
  <si>
    <t>PC.3_HV Battery Connector, Right angle plug, 35 to 70 mm^2</t>
  </si>
  <si>
    <t>HV RCS890 SB RV 3 WAY</t>
  </si>
  <si>
    <t>829-35310180</t>
  </si>
  <si>
    <t>829-33272670</t>
  </si>
  <si>
    <t>PC.7_Motor Connector, Receptacle, 16 to 70 mm^2</t>
  </si>
  <si>
    <t>PC.7_Motor Connector, Right angle plug, 16 to 70 mm^2</t>
  </si>
  <si>
    <t>TE Connectivity</t>
  </si>
  <si>
    <t>HVA 280</t>
  </si>
  <si>
    <t>571-2103124-1</t>
  </si>
  <si>
    <t>2103124-1</t>
  </si>
  <si>
    <t>571-1-2103177-1</t>
  </si>
  <si>
    <t>1-2103177-1</t>
  </si>
  <si>
    <t>Power Connectors</t>
  </si>
  <si>
    <t>Bussmann / Eaton</t>
  </si>
  <si>
    <t>450 MLT</t>
  </si>
  <si>
    <t>Fuse positioned on the casing</t>
  </si>
  <si>
    <t>182-1459</t>
  </si>
  <si>
    <t>Distributor Code</t>
  </si>
  <si>
    <t>0297002.WXT</t>
  </si>
  <si>
    <t>576-0297002.WXT</t>
  </si>
  <si>
    <t>0297003.WXT</t>
  </si>
  <si>
    <t>0297005.WXT</t>
  </si>
  <si>
    <t>0297010.WXT</t>
  </si>
  <si>
    <t>0297020.WXT</t>
  </si>
  <si>
    <t>0297030.WXT</t>
  </si>
  <si>
    <t>576-0297003.WXT</t>
  </si>
  <si>
    <t>576-0297005.WXT</t>
  </si>
  <si>
    <t>576-0297010.WXT</t>
  </si>
  <si>
    <t>576-0297020.WXT</t>
  </si>
  <si>
    <t>Littlefuse</t>
  </si>
  <si>
    <t>PCB Fuse</t>
  </si>
  <si>
    <t>576-0HEV015.ZXPCBL</t>
  </si>
  <si>
    <t>0HEV015.ZXPCBL</t>
  </si>
  <si>
    <t>Fuse</t>
  </si>
  <si>
    <t>Main Contactor</t>
  </si>
  <si>
    <t>TE Connectivity / Raychem</t>
  </si>
  <si>
    <t>EV200A1ANA</t>
  </si>
  <si>
    <t>655-EV200A1ANA</t>
  </si>
  <si>
    <t>Main contactor, positioned on the casing</t>
  </si>
  <si>
    <t>2103124-2</t>
  </si>
  <si>
    <t>1-2103177-2</t>
  </si>
  <si>
    <t>571-2103124-2</t>
  </si>
  <si>
    <t>571-1-2103177-2</t>
  </si>
  <si>
    <t>Keystone Electronics</t>
  </si>
  <si>
    <t>3568-10</t>
  </si>
  <si>
    <t>534-3568-10</t>
  </si>
  <si>
    <t>3568-15</t>
  </si>
  <si>
    <t>3568-20</t>
  </si>
  <si>
    <t>534-3568-15</t>
  </si>
  <si>
    <t>534-3568-20</t>
  </si>
  <si>
    <t>PCB Fuse Socket</t>
  </si>
  <si>
    <t>Fuse Socket</t>
  </si>
  <si>
    <t>JB3816-2</t>
  </si>
  <si>
    <t>504-JB3816-2</t>
  </si>
  <si>
    <t>450 MLT Fuse Sockets</t>
  </si>
  <si>
    <t>Schurter</t>
  </si>
  <si>
    <t>0751.0506</t>
  </si>
  <si>
    <t>693-0751.0506</t>
  </si>
  <si>
    <t>Fuse Sockets</t>
  </si>
  <si>
    <t>Fuse Terminal</t>
  </si>
  <si>
    <t>0853.1251</t>
  </si>
  <si>
    <t>693-0853.1251</t>
  </si>
  <si>
    <t>PCB Fuse Terminal</t>
  </si>
  <si>
    <t>Song Chuan</t>
  </si>
  <si>
    <t>896H-1CH-C-001-12VDC</t>
  </si>
  <si>
    <t>893-896H1CHC00112</t>
  </si>
  <si>
    <t>PCB Relay</t>
  </si>
  <si>
    <t>G6DN-1A DC12</t>
  </si>
  <si>
    <t>653-G6DN1ADC12</t>
  </si>
  <si>
    <t>Omron Electronics</t>
  </si>
  <si>
    <t>G2RG-2A-X DC12</t>
  </si>
  <si>
    <t>653-G2RG-2A-XDC12</t>
  </si>
  <si>
    <t>G5Q-1EU 12DC</t>
  </si>
  <si>
    <t>G5V-1 12DC</t>
  </si>
  <si>
    <t>369-359P</t>
  </si>
  <si>
    <t>Relay</t>
  </si>
  <si>
    <t xml:space="preserve">	VCF4-1000</t>
  </si>
  <si>
    <t xml:space="preserve">	1839021</t>
  </si>
  <si>
    <t>PCB Relay Socket</t>
  </si>
  <si>
    <t>Relay Socket</t>
  </si>
  <si>
    <t>AS1M-HF</t>
  </si>
  <si>
    <t>750-AS1M-HF</t>
  </si>
  <si>
    <t>Comchip Technology</t>
  </si>
  <si>
    <t>PCB Diode</t>
  </si>
  <si>
    <t>Diode</t>
  </si>
  <si>
    <t>Molex</t>
  </si>
  <si>
    <t xml:space="preserve">
87427-0242</t>
  </si>
  <si>
    <t>538-87427-0242</t>
  </si>
  <si>
    <t>PCB Signal Connector, 2 positions, male</t>
  </si>
  <si>
    <t>39-01-2020</t>
  </si>
  <si>
    <t>538-39-01-2020</t>
  </si>
  <si>
    <t>PCB Signal Connector, 2 positions, female</t>
  </si>
  <si>
    <t>45750-3112</t>
  </si>
  <si>
    <t>538-45750-3112</t>
  </si>
  <si>
    <t>PCB female pin for signal connectors</t>
  </si>
  <si>
    <t xml:space="preserve">
DRBF-2A</t>
  </si>
  <si>
    <t>571-DRBF-2A</t>
  </si>
  <si>
    <t>Signal Connector, 60 pin, Flange A</t>
  </si>
  <si>
    <t>DRB16-60SAE-L018</t>
  </si>
  <si>
    <t>571-DRB16-60SAE-L018</t>
  </si>
  <si>
    <t>Signal Connector, 60 pin, Male A</t>
  </si>
  <si>
    <t>DRB12-60PAE-L018</t>
  </si>
  <si>
    <t>571-DRB12-60PAE-L018</t>
  </si>
  <si>
    <t>Signal Connector, 60 pin, Female A</t>
  </si>
  <si>
    <t>WB-60SA</t>
  </si>
  <si>
    <t>571-WB-60SA</t>
  </si>
  <si>
    <t>Signal Connector, 60 pin, Male Wedge A</t>
  </si>
  <si>
    <t>Signal Connector, 60 pin, Female Wedge A</t>
  </si>
  <si>
    <t>WB-60PA</t>
  </si>
  <si>
    <t>571-WB-60PA</t>
  </si>
  <si>
    <t>1060-16-0677</t>
  </si>
  <si>
    <t xml:space="preserve">571-1060-16-0677	</t>
  </si>
  <si>
    <t>1060-20-0122</t>
  </si>
  <si>
    <t xml:space="preserve">571-1060-20-0122-LP	</t>
  </si>
  <si>
    <t>Signal Connector, Pin size 20, Male</t>
  </si>
  <si>
    <t>Signal Connector, Pin size 16, Male</t>
  </si>
  <si>
    <t>0462-201-1631</t>
  </si>
  <si>
    <t>571-0462-201-1631</t>
  </si>
  <si>
    <t>Signal Connector, Pin size 16, Female</t>
  </si>
  <si>
    <t>1062-20-0622</t>
  </si>
  <si>
    <t>571-1062-20-0622-LP</t>
  </si>
  <si>
    <t>Signal Connector, Pin size 20, Female</t>
  </si>
  <si>
    <t xml:space="preserve">
0413-003-1605</t>
  </si>
  <si>
    <t>571-0413-003-1605</t>
  </si>
  <si>
    <t>Signal Connector, Plug size 16</t>
  </si>
  <si>
    <t>0413-216-2005</t>
  </si>
  <si>
    <t>571-0413-216-2005</t>
  </si>
  <si>
    <t>Signal Connector, KEY Plug size 20</t>
  </si>
  <si>
    <t>Signal Connectors</t>
  </si>
  <si>
    <t>PCB Board</t>
  </si>
  <si>
    <t>RCS890 female terminal silver-plated 70 mm²</t>
  </si>
  <si>
    <t>Out of stock on Mouser</t>
  </si>
  <si>
    <t>829-35234890</t>
  </si>
  <si>
    <t>Outer ferrule 50 - 70 mm²</t>
  </si>
  <si>
    <t xml:space="preserve">
35236787</t>
  </si>
  <si>
    <t>829-35236787</t>
  </si>
  <si>
    <t>Recovery shield assembly 50 - 70 mm²</t>
  </si>
  <si>
    <t xml:space="preserve">
35236755</t>
  </si>
  <si>
    <t>829-35236755</t>
  </si>
  <si>
    <t>Single wire seal &amp; retainer 70 mm²</t>
  </si>
  <si>
    <t xml:space="preserve">
35304635</t>
  </si>
  <si>
    <t>829-35304635</t>
  </si>
  <si>
    <t>RCS 800 male bus bar terminal silver version polarized pin</t>
  </si>
  <si>
    <t>DCS2 1.5 female terminal gold-plated 0.5 - 1.0 mm²</t>
  </si>
  <si>
    <t>829-10811962</t>
  </si>
  <si>
    <t>829-33502217</t>
  </si>
  <si>
    <t>RCS 890 female terminal silver version 35 - 50 mm²</t>
  </si>
  <si>
    <t>829-33511753</t>
  </si>
  <si>
    <t>RCS 890 single wire seal &amp; retainer 35 - 40 mm²</t>
  </si>
  <si>
    <t>829-33272561</t>
  </si>
  <si>
    <t>RCS 890 3-way half clamp</t>
  </si>
  <si>
    <t>Header, MCP 2.8 mm Blade Contact</t>
  </si>
  <si>
    <t>2-2141600-2</t>
  </si>
  <si>
    <t>571-2-2141600-2-LP</t>
  </si>
  <si>
    <t>Power Box casing</t>
  </si>
  <si>
    <t>Power Box foil</t>
  </si>
  <si>
    <t>Main Structure</t>
  </si>
  <si>
    <t>Wurth Elektronik</t>
  </si>
  <si>
    <t>710-970450581</t>
  </si>
  <si>
    <t>PCB Spacer, M5, 45 mm, Steel</t>
  </si>
  <si>
    <t xml:space="preserve">
970450581</t>
  </si>
  <si>
    <t>PCB door Gasket</t>
  </si>
  <si>
    <t>Casing Gasket</t>
  </si>
  <si>
    <t>Automotive Vent</t>
  </si>
  <si>
    <t>Structural Elements</t>
  </si>
  <si>
    <t>Gaskets</t>
  </si>
  <si>
    <t>Vent</t>
  </si>
  <si>
    <t>GORE</t>
  </si>
  <si>
    <t>AVS 14</t>
  </si>
  <si>
    <t>AMF300114</t>
  </si>
  <si>
    <t>TBD, low spec for now.</t>
  </si>
  <si>
    <t xml:space="preserve">
1-968853-3</t>
  </si>
  <si>
    <t>571-1-968853-3</t>
  </si>
  <si>
    <t>MCP 2.8-mm Receptacle Termina</t>
  </si>
  <si>
    <t xml:space="preserve">For Leoni Cables, 76231175A </t>
  </si>
  <si>
    <t xml:space="preserve">
1587828-3</t>
  </si>
  <si>
    <t>571-1587828-3</t>
  </si>
  <si>
    <t>Inner Ferrule</t>
  </si>
  <si>
    <t>Outer Ferrule</t>
  </si>
  <si>
    <t>1587829-3</t>
  </si>
  <si>
    <t>571-1587829-3</t>
  </si>
  <si>
    <t>Cable Sea</t>
  </si>
  <si>
    <t>1587826-3</t>
  </si>
  <si>
    <t>571-1587826-3</t>
  </si>
  <si>
    <t>1587827-3</t>
  </si>
  <si>
    <t>571-1587827-3</t>
  </si>
  <si>
    <t>Cable Seal Retainer</t>
  </si>
  <si>
    <t>Inverter</t>
  </si>
  <si>
    <t>DC/DC Converter</t>
  </si>
  <si>
    <t xml:space="preserve">VMU </t>
  </si>
  <si>
    <t>Macrocomponents</t>
  </si>
  <si>
    <t>TT Control</t>
  </si>
  <si>
    <t>HY-TTC 32S</t>
  </si>
  <si>
    <t>Elmar Solar</t>
  </si>
  <si>
    <t>Solar Charger</t>
  </si>
  <si>
    <t>MPPT</t>
  </si>
  <si>
    <t>SME</t>
  </si>
  <si>
    <t>Smart Motion AC-X1-I</t>
  </si>
  <si>
    <t>DCIS</t>
  </si>
  <si>
    <t>igreatway</t>
  </si>
  <si>
    <t>Cables</t>
  </si>
  <si>
    <t>Leoni</t>
  </si>
  <si>
    <t>105Y CB Y</t>
  </si>
  <si>
    <t>Cable with a 35 mm^2 cross section for connection with Motor</t>
  </si>
  <si>
    <t>Cable with a 70 mm^2 cross section for connection with Battery</t>
  </si>
  <si>
    <t>76231175A</t>
  </si>
  <si>
    <t>Orange, cable with 4 mm^2 connection for the small connectors</t>
  </si>
  <si>
    <t>Choosen according to the connector's datasheet (pag.3)</t>
  </si>
  <si>
    <t>AC/DC Charger</t>
  </si>
  <si>
    <t>TC Charger</t>
  </si>
  <si>
    <t>1.8KW HK-H Series Charger</t>
  </si>
  <si>
    <t>DJ7031-4.8-21</t>
  </si>
  <si>
    <t>DJ7021-8-21</t>
  </si>
  <si>
    <t>DJ7124-2-21</t>
  </si>
  <si>
    <t>Input connector for AC/DC</t>
  </si>
  <si>
    <t>Output connector for AC/DC</t>
  </si>
  <si>
    <t>Signal connector for AC/DC</t>
  </si>
  <si>
    <t>P.C 2_ High Voltage Connector, Header, Key A</t>
  </si>
  <si>
    <t>P.C 2_ High Voltage Connector, Plug, Key A</t>
  </si>
  <si>
    <t>P.C 1_ 12 V Connector, Header, Key B</t>
  </si>
  <si>
    <t>P.C 1_ 12 V Connector, Plug, Key B</t>
  </si>
  <si>
    <t>2103124-4</t>
  </si>
  <si>
    <t>1-2103177-4</t>
  </si>
  <si>
    <t>P.C 4_ High Voltage Connector, Header, Key D</t>
  </si>
  <si>
    <t>P.C 4_ High Voltage Connector, Plug, Key D</t>
  </si>
  <si>
    <t>571-1-2103177-4</t>
  </si>
  <si>
    <t>571-2103124-4</t>
  </si>
  <si>
    <t>2103124-7</t>
  </si>
  <si>
    <t>1-2103177-7</t>
  </si>
  <si>
    <t>571-2103124-7</t>
  </si>
  <si>
    <t>571-1-2103177-7</t>
  </si>
  <si>
    <t>P.C 5_ High Voltage Connector, Header, Key G</t>
  </si>
  <si>
    <t>P.C 5_ High Voltage Connector, Plug, Key G</t>
  </si>
  <si>
    <t>2103124-6</t>
  </si>
  <si>
    <t>1-2103177-6</t>
  </si>
  <si>
    <t>571-1-2103177-6</t>
  </si>
  <si>
    <t>571-2103124-6</t>
  </si>
  <si>
    <t>2103124-5</t>
  </si>
  <si>
    <t>1-2103177-5</t>
  </si>
  <si>
    <t>P.C 6_ High Voltage Connector, Header, Key F</t>
  </si>
  <si>
    <t>P.C 6_ High Voltage Connector, Plug, Key F</t>
  </si>
  <si>
    <t>P.C 8_ 12 V Connector, Header, Key E</t>
  </si>
  <si>
    <t>P.C 8_ 12 V Connector, Plug, Key E</t>
  </si>
  <si>
    <t>571-2103124-5</t>
  </si>
  <si>
    <t>571-1-2103177-5</t>
  </si>
  <si>
    <t>If the product 1-2103177-7 cannot be found, the black version 4-2103177-7 should also be compatible</t>
  </si>
  <si>
    <t>If the product 1-2103177-6 cannot be found, the black version 4-2103177-6 should also be compatible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</si>
</sst>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[Red]\-#,##0.00\ [$€-1]"/>
    <numFmt numFmtId="165" formatCode="#,##0.000\ [$€-1];[Red]\-#,##0.000\ [$€-1]"/>
  </numFmts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/>
  </cellStyleXfs>
  <cellXfs count="164">
    <xf numFmtId="0" fontId="0" fillId="0" borderId="0" xfId="0"/>
    <xf numFmtId="0" fontId="0" fillId="0" borderId="2" xfId="0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2" quotePrefix="1" applyFont="1" applyBorder="1" applyAlignment="1">
      <alignment horizontal="center" vertical="center" wrapText="1"/>
    </xf>
    <xf numFmtId="0" fontId="3" fillId="0" borderId="18" xfId="2" quotePrefix="1" applyFont="1" applyBorder="1" applyAlignment="1">
      <alignment horizontal="center" vertical="center" wrapText="1"/>
    </xf>
    <xf numFmtId="0" fontId="4" fillId="0" borderId="18" xfId="2" quotePrefix="1" applyFont="1" applyBorder="1" applyAlignment="1">
      <alignment horizontal="center" vertical="center" wrapText="1"/>
    </xf>
    <xf numFmtId="49" fontId="3" fillId="0" borderId="18" xfId="2" applyNumberFormat="1" applyFont="1" applyBorder="1" applyAlignment="1" applyProtection="1">
      <alignment horizontal="center" vertical="center" wrapText="1"/>
      <protection locked="0"/>
    </xf>
    <xf numFmtId="49" fontId="3" fillId="0" borderId="19" xfId="2" applyNumberFormat="1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3" xfId="0" quotePrefix="1" applyNumberFormat="1" applyBorder="1" applyAlignment="1">
      <alignment horizontal="center" vertical="center"/>
    </xf>
    <xf numFmtId="164" fontId="0" fillId="0" borderId="21" xfId="0" quotePrefix="1" applyNumberFormat="1" applyBorder="1" applyAlignment="1">
      <alignment horizontal="center" vertical="center"/>
    </xf>
    <xf numFmtId="164" fontId="0" fillId="0" borderId="22" xfId="0" quotePrefix="1" applyNumberFormat="1" applyBorder="1" applyAlignment="1">
      <alignment horizontal="center" vertical="center"/>
    </xf>
    <xf numFmtId="164" fontId="0" fillId="0" borderId="23" xfId="0" quotePrefix="1" applyNumberFormat="1" applyBorder="1" applyAlignment="1">
      <alignment horizontal="center" vertical="center"/>
    </xf>
    <xf numFmtId="164" fontId="0" fillId="0" borderId="24" xfId="0" quotePrefix="1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3" xfId="0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0" fillId="0" borderId="21" xfId="0" quotePrefix="1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7" xfId="0" quotePrefix="1" applyNumberForma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2" xfId="0" quotePrefix="1" applyNumberFormat="1" applyBorder="1" applyAlignment="1">
      <alignment horizontal="center" vertical="center"/>
    </xf>
    <xf numFmtId="164" fontId="0" fillId="0" borderId="15" xfId="0" quotePrefix="1" applyNumberForma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32" xfId="0" quotePrefix="1" applyNumberFormat="1" applyBorder="1" applyAlignment="1">
      <alignment horizontal="center" vertical="center"/>
    </xf>
    <xf numFmtId="164" fontId="0" fillId="0" borderId="42" xfId="0" quotePrefix="1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43" xfId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64" fontId="0" fillId="0" borderId="8" xfId="0" quotePrefix="1" applyNumberFormat="1" applyBorder="1" applyAlignment="1">
      <alignment horizontal="center" vertical="center"/>
    </xf>
    <xf numFmtId="164" fontId="0" fillId="0" borderId="14" xfId="0" quotePrefix="1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65" fontId="0" fillId="0" borderId="1" xfId="0" quotePrefix="1" applyNumberFormat="1" applyBorder="1" applyAlignment="1">
      <alignment horizontal="center" vertical="center"/>
    </xf>
    <xf numFmtId="165" fontId="0" fillId="0" borderId="8" xfId="0" quotePrefix="1" applyNumberFormat="1" applyBorder="1" applyAlignment="1">
      <alignment horizontal="center" vertical="center"/>
    </xf>
    <xf numFmtId="3" fontId="0" fillId="0" borderId="33" xfId="0" quotePrefix="1" applyNumberFormat="1" applyBorder="1" applyAlignment="1">
      <alignment horizontal="center" vertical="center"/>
    </xf>
    <xf numFmtId="0" fontId="0" fillId="0" borderId="16" xfId="0" quotePrefix="1" applyBorder="1" applyAlignment="1">
      <alignment horizontal="center" vertical="center"/>
    </xf>
    <xf numFmtId="165" fontId="0" fillId="0" borderId="15" xfId="0" quotePrefix="1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64" fontId="0" fillId="0" borderId="6" xfId="0" quotePrefix="1" applyNumberFormat="1" applyBorder="1" applyAlignment="1">
      <alignment horizontal="center" vertical="center"/>
    </xf>
    <xf numFmtId="164" fontId="0" fillId="0" borderId="20" xfId="0" quotePrefix="1" applyNumberFormat="1" applyBorder="1" applyAlignment="1">
      <alignment horizontal="center" vertical="center"/>
    </xf>
    <xf numFmtId="165" fontId="0" fillId="0" borderId="6" xfId="0" quotePrefix="1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5" fillId="0" borderId="49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65" fontId="0" fillId="0" borderId="37" xfId="0" quotePrefix="1" applyNumberFormat="1" applyBorder="1" applyAlignment="1">
      <alignment horizontal="center" vertical="center"/>
    </xf>
    <xf numFmtId="164" fontId="0" fillId="0" borderId="34" xfId="0" quotePrefix="1" applyNumberFormat="1" applyBorder="1" applyAlignment="1">
      <alignment horizontal="center" vertical="center"/>
    </xf>
    <xf numFmtId="164" fontId="0" fillId="0" borderId="37" xfId="0" quotePrefix="1" applyNumberFormat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0" fillId="0" borderId="11" xfId="0" applyBorder="1"/>
    <xf numFmtId="0" fontId="0" fillId="0" borderId="38" xfId="0" applyBorder="1"/>
    <xf numFmtId="0" fontId="0" fillId="0" borderId="39" xfId="0" applyBorder="1"/>
    <xf numFmtId="0" fontId="0" fillId="0" borderId="11" xfId="0" applyBorder="1" applyAlignment="1"/>
    <xf numFmtId="0" fontId="4" fillId="0" borderId="19" xfId="2" quotePrefix="1" applyFont="1" applyBorder="1" applyAlignment="1">
      <alignment horizontal="center" vertical="center" wrapText="1"/>
    </xf>
    <xf numFmtId="0" fontId="3" fillId="0" borderId="15" xfId="2" quotePrefix="1" applyFont="1" applyBorder="1" applyAlignment="1">
      <alignment horizontal="center" vertical="center" wrapText="1"/>
    </xf>
    <xf numFmtId="0" fontId="3" fillId="0" borderId="16" xfId="2" quotePrefix="1" applyFont="1" applyBorder="1" applyAlignment="1">
      <alignment horizontal="center" vertical="center" wrapText="1"/>
    </xf>
    <xf numFmtId="0" fontId="4" fillId="0" borderId="16" xfId="2" quotePrefix="1" applyFont="1" applyBorder="1" applyAlignment="1">
      <alignment horizontal="center" vertical="center" wrapText="1"/>
    </xf>
    <xf numFmtId="0" fontId="3" fillId="0" borderId="13" xfId="2" quotePrefix="1" applyFont="1" applyBorder="1" applyAlignment="1">
      <alignment horizontal="center" vertical="center" wrapText="1"/>
    </xf>
    <xf numFmtId="49" fontId="3" fillId="0" borderId="15" xfId="2" applyNumberFormat="1" applyFont="1" applyBorder="1" applyAlignment="1" applyProtection="1">
      <alignment horizontal="center" vertical="center" wrapText="1"/>
      <protection locked="0"/>
    </xf>
    <xf numFmtId="49" fontId="3" fillId="0" borderId="17" xfId="2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0" fillId="0" borderId="23" xfId="0" quotePrefix="1" applyNumberForma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0" fillId="0" borderId="55" xfId="0" applyBorder="1"/>
    <xf numFmtId="0" fontId="0" fillId="0" borderId="56" xfId="0" applyBorder="1"/>
    <xf numFmtId="0" fontId="0" fillId="0" borderId="56" xfId="0" applyBorder="1" applyAlignment="1"/>
    <xf numFmtId="164" fontId="0" fillId="0" borderId="41" xfId="0" applyNumberFormat="1" applyFill="1" applyBorder="1" applyAlignment="1">
      <alignment horizontal="center" vertical="center"/>
    </xf>
    <xf numFmtId="0" fontId="0" fillId="0" borderId="40" xfId="0" applyBorder="1"/>
    <xf numFmtId="0" fontId="1" fillId="0" borderId="28" xfId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19" xfId="2" quotePrefix="1" applyFont="1" applyBorder="1" applyAlignment="1">
      <alignment horizontal="center" vertical="center" wrapText="1"/>
    </xf>
    <xf numFmtId="0" fontId="3" fillId="0" borderId="50" xfId="2" quotePrefix="1" applyFont="1" applyBorder="1" applyAlignment="1">
      <alignment horizontal="center" vertical="center" wrapText="1"/>
    </xf>
    <xf numFmtId="0" fontId="3" fillId="0" borderId="46" xfId="2" quotePrefix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3" fillId="0" borderId="16" xfId="2" quotePrefix="1" applyFont="1" applyBorder="1" applyAlignment="1">
      <alignment horizontal="center" vertical="center" wrapText="1"/>
    </xf>
    <xf numFmtId="0" fontId="3" fillId="0" borderId="10" xfId="2" quotePrefix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3">
    <cellStyle name="Collegamento ipertestuale" xfId="1" builtinId="8"/>
    <cellStyle name="Normale" xfId="0" builtinId="0"/>
    <cellStyle name="Normale 4" xfId="2" xr:uid="{5ED8E51E-BECD-4ED4-B6E2-FC921DBDA7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ouser.it/datasheet/2/418/5/ENG_CS_5_1773450_5_sec7_EV200A_1120-586620.pdf" TargetMode="External"/><Relationship Id="rId13" Type="http://schemas.openxmlformats.org/officeDocument/2006/relationships/hyperlink" Target="https://ecat.aptiv.com/product/33502217" TargetMode="External"/><Relationship Id="rId18" Type="http://schemas.openxmlformats.org/officeDocument/2006/relationships/hyperlink" Target="https://www.te.com/usa-en/product-1587829-3.datasheet.pdf" TargetMode="External"/><Relationship Id="rId26" Type="http://schemas.openxmlformats.org/officeDocument/2006/relationships/hyperlink" Target="https://www.te.com/commerce/DocumentDelivery/DDEController?Action=showdoc&amp;DocId=Specification+Or+Standard%7F114-13259%7FD%7Fpdf%7FEnglish%7FENG_SS_114-13259_D.pdf%7F1-2103177-1" TargetMode="External"/><Relationship Id="rId3" Type="http://schemas.openxmlformats.org/officeDocument/2006/relationships/hyperlink" Target="https://www.mouser.com/pdfDocs/HVRCS890RV.pdf" TargetMode="External"/><Relationship Id="rId21" Type="http://schemas.openxmlformats.org/officeDocument/2006/relationships/hyperlink" Target="http://www.elmar.solar/wp-content/uploads/2019/03/Elmar_Solar_MPPT.pdf" TargetMode="External"/><Relationship Id="rId7" Type="http://schemas.openxmlformats.org/officeDocument/2006/relationships/hyperlink" Target="https://www.mouser.it/datasheet/2/87/coois00969_1-2264271.pdf" TargetMode="External"/><Relationship Id="rId12" Type="http://schemas.openxmlformats.org/officeDocument/2006/relationships/hyperlink" Target="https://ecat.aptiv.com/product/10811962" TargetMode="External"/><Relationship Id="rId17" Type="http://schemas.openxmlformats.org/officeDocument/2006/relationships/hyperlink" Target="https://www.te.com/usa-en/product-1587828-3.datasheet.pdf" TargetMode="External"/><Relationship Id="rId25" Type="http://schemas.openxmlformats.org/officeDocument/2006/relationships/hyperlink" Target="https://publications.leoni.com/fileadmin/automotive_cables/publications/brochures/leoni_hivocar_high_voltage_cables.pdf?1631888359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te.com/usa-en/product-2103124-1.datasheet.pdf" TargetMode="External"/><Relationship Id="rId16" Type="http://schemas.openxmlformats.org/officeDocument/2006/relationships/hyperlink" Target="https://www.te.com/usa-en/product-1-968853-3.datasheet.pdf" TargetMode="External"/><Relationship Id="rId20" Type="http://schemas.openxmlformats.org/officeDocument/2006/relationships/hyperlink" Target="https://www.ttcontrol.com/wp-content/uploads/TTControl-HY-TTC-32S-Datasheet.pdf" TargetMode="External"/><Relationship Id="rId29" Type="http://schemas.openxmlformats.org/officeDocument/2006/relationships/hyperlink" Target="https://www.te.com/usa-en/product-1-2103177-4.datasheet.pdf" TargetMode="External"/><Relationship Id="rId1" Type="http://schemas.openxmlformats.org/officeDocument/2006/relationships/hyperlink" Target="https://www.te.com/usa-en/product-1-2103177-1.datasheet.pdf" TargetMode="External"/><Relationship Id="rId6" Type="http://schemas.openxmlformats.org/officeDocument/2006/relationships/hyperlink" Target="https://www.ttieurope.com/content/dam/tti-europe/manufacturers/aptiv/resources/ShieldPack%20HV%20RCS890%20SI%20A4%20Web.pdf" TargetMode="External"/><Relationship Id="rId11" Type="http://schemas.openxmlformats.org/officeDocument/2006/relationships/hyperlink" Target="https://www.mouser.it/datasheet/2/87/eatoncorp_70149730-1160648.pdf" TargetMode="External"/><Relationship Id="rId24" Type="http://schemas.openxmlformats.org/officeDocument/2006/relationships/hyperlink" Target="https://publications.leoni.com/fileadmin/automotive_cables/publications/brochures/leoni_hivocar_high_voltage_cables.pdf?1631888359" TargetMode="External"/><Relationship Id="rId32" Type="http://schemas.openxmlformats.org/officeDocument/2006/relationships/hyperlink" Target="https://www.te.com/usa-en/product-2103124-5.datasheet.pdf" TargetMode="External"/><Relationship Id="rId5" Type="http://schemas.openxmlformats.org/officeDocument/2006/relationships/hyperlink" Target="https://www.ttieurope.com/content/dam/tti-europe/manufacturers/aptiv/resources/ShieldPack%20HV%20RCS890%20SI%20A4%20Web.pdf" TargetMode="External"/><Relationship Id="rId15" Type="http://schemas.openxmlformats.org/officeDocument/2006/relationships/hyperlink" Target="https://www.te.com/usa-en/product-2-2141600-2.datasheet.pdf" TargetMode="External"/><Relationship Id="rId23" Type="http://schemas.openxmlformats.org/officeDocument/2006/relationships/hyperlink" Target="https://www.dropbox.com/home/Attivit%C3%A0/Retrofit%20Kit/Subsystems/Power%20Box/Matematiche/Macrocomponenti/DC_DC?preview=DataSheet.pdf" TargetMode="External"/><Relationship Id="rId28" Type="http://schemas.openxmlformats.org/officeDocument/2006/relationships/hyperlink" Target="https://www.te.com/usa-en/product-2103124-4.datasheet.pdf" TargetMode="External"/><Relationship Id="rId10" Type="http://schemas.openxmlformats.org/officeDocument/2006/relationships/hyperlink" Target="https://www.te.com/usa-en/product-1-2103177-2.datasheet.pdf" TargetMode="External"/><Relationship Id="rId19" Type="http://schemas.openxmlformats.org/officeDocument/2006/relationships/hyperlink" Target="https://www.te.com/usa-en/product-1587826-3.datasheet.pdf" TargetMode="External"/><Relationship Id="rId31" Type="http://schemas.openxmlformats.org/officeDocument/2006/relationships/hyperlink" Target="https://www.te.com/usa-en/product-2103124-6.datasheet.pdf" TargetMode="External"/><Relationship Id="rId4" Type="http://schemas.openxmlformats.org/officeDocument/2006/relationships/hyperlink" Target="https://www.mouser.com/pdfDocs/HVRCS890RV.pdf" TargetMode="External"/><Relationship Id="rId9" Type="http://schemas.openxmlformats.org/officeDocument/2006/relationships/hyperlink" Target="https://www.te.com/usa-en/product-2103124-2.datasheet.pdf" TargetMode="External"/><Relationship Id="rId14" Type="http://schemas.openxmlformats.org/officeDocument/2006/relationships/hyperlink" Target="https://ecat.aptiv.com/product/33511753" TargetMode="External"/><Relationship Id="rId22" Type="http://schemas.openxmlformats.org/officeDocument/2006/relationships/hyperlink" Target="https://www.dropbox.com/preview/Attivit%C3%A0/Retrofit%20Kit/Subsystems/Power%20Box/Matematiche/Macrocomponenti/Inverter/Inverter%20DataSheet.pdf?role=personal" TargetMode="External"/><Relationship Id="rId27" Type="http://schemas.openxmlformats.org/officeDocument/2006/relationships/hyperlink" Target="https://www.elektromobilitaet-riester.de/app/download/15141527225/TC+Charger+1%2C8+kW.pdf" TargetMode="External"/><Relationship Id="rId30" Type="http://schemas.openxmlformats.org/officeDocument/2006/relationships/hyperlink" Target="https://www.te.com/usa-en/product-2103124-7.datasheet.pdf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mouser.it/datasheet/2/307/Omron_09112020_G2RG_X_Datasheet_EN-1900534.pdf" TargetMode="External"/><Relationship Id="rId13" Type="http://schemas.openxmlformats.org/officeDocument/2006/relationships/hyperlink" Target="https://www.mouser.it/datasheet/2/276/1/0874270242_PCB_HEADERS-154199.pdf" TargetMode="External"/><Relationship Id="rId18" Type="http://schemas.openxmlformats.org/officeDocument/2006/relationships/hyperlink" Target="https://www.te.com/usa-en/product-DRB12-60PAE-L018.datasheet.pdf" TargetMode="External"/><Relationship Id="rId26" Type="http://schemas.openxmlformats.org/officeDocument/2006/relationships/hyperlink" Target="https://www.te.com/usa-en/product-0413-216-2005.datasheet.pdf" TargetMode="External"/><Relationship Id="rId3" Type="http://schemas.openxmlformats.org/officeDocument/2006/relationships/hyperlink" Target="https://www.mouser.it/datasheet/2/240/Littelfuse_LowCurrentHEVFuse_Datasheet-461700.pdf" TargetMode="External"/><Relationship Id="rId21" Type="http://schemas.openxmlformats.org/officeDocument/2006/relationships/hyperlink" Target="https://www.te.com/usa-en/product-1060-16-0677.datasheet.pdf" TargetMode="External"/><Relationship Id="rId7" Type="http://schemas.openxmlformats.org/officeDocument/2006/relationships/hyperlink" Target="https://www.mouser.it/datasheet/2/307/en-g6dn-838135.pdf" TargetMode="External"/><Relationship Id="rId12" Type="http://schemas.openxmlformats.org/officeDocument/2006/relationships/hyperlink" Target="https://www.mouser.it/datasheet/2/80/20190726090423-1729157.pdf" TargetMode="External"/><Relationship Id="rId17" Type="http://schemas.openxmlformats.org/officeDocument/2006/relationships/hyperlink" Target="https://www.te.com/usa-en/product-DRB16-60SAE-L018.datasheet.pdf" TargetMode="External"/><Relationship Id="rId25" Type="http://schemas.openxmlformats.org/officeDocument/2006/relationships/hyperlink" Target="https://www.te.com/usa-en/product-0413-003-1605.datasheet.pdf" TargetMode="External"/><Relationship Id="rId2" Type="http://schemas.openxmlformats.org/officeDocument/2006/relationships/hyperlink" Target="https://www.mouser.it/datasheet/2/240/Littelfuse_MINI_Datasheet-1077557.pdf" TargetMode="External"/><Relationship Id="rId16" Type="http://schemas.openxmlformats.org/officeDocument/2006/relationships/hyperlink" Target="https://www.te.com/usa-en/product-DRBF-2A.datasheet.pdf" TargetMode="External"/><Relationship Id="rId20" Type="http://schemas.openxmlformats.org/officeDocument/2006/relationships/hyperlink" Target="https://www.te.com/usa-en/product-WB-60PA.datasheet.pdf" TargetMode="External"/><Relationship Id="rId1" Type="http://schemas.openxmlformats.org/officeDocument/2006/relationships/hyperlink" Target="https://www.mouser.it/datasheet/2/240/Littelfuse_MINI_Datasheet-1077557.pdf" TargetMode="External"/><Relationship Id="rId6" Type="http://schemas.openxmlformats.org/officeDocument/2006/relationships/hyperlink" Target="https://www.mouser.it/datasheet/2/378/896-1886.pdf" TargetMode="External"/><Relationship Id="rId11" Type="http://schemas.openxmlformats.org/officeDocument/2006/relationships/hyperlink" Target="https://www.farnell.com/datasheets/2005922.pdf" TargetMode="External"/><Relationship Id="rId24" Type="http://schemas.openxmlformats.org/officeDocument/2006/relationships/hyperlink" Target="https://www.te.com/usa-en/product-1062-20-0622.datasheet.pdf" TargetMode="External"/><Relationship Id="rId5" Type="http://schemas.openxmlformats.org/officeDocument/2006/relationships/hyperlink" Target="https://www.mouser.it/datasheet/2/358/shris25130_1-2281883.pdf" TargetMode="External"/><Relationship Id="rId15" Type="http://schemas.openxmlformats.org/officeDocument/2006/relationships/hyperlink" Target="https://www.mouser.it/datasheet/2/276/0457503112_CRIMP_TERMINALS-228628.pdf" TargetMode="External"/><Relationship Id="rId23" Type="http://schemas.openxmlformats.org/officeDocument/2006/relationships/hyperlink" Target="https://www.te.com/usa-en/product-0462-201-1631.datasheet.pdf" TargetMode="External"/><Relationship Id="rId10" Type="http://schemas.openxmlformats.org/officeDocument/2006/relationships/hyperlink" Target="https://docs.rs-online.com/5c28/0900766b81383152.pdf" TargetMode="External"/><Relationship Id="rId19" Type="http://schemas.openxmlformats.org/officeDocument/2006/relationships/hyperlink" Target="https://www.te.com/usa-en/product-WB-60SA.datasheet.pdf" TargetMode="External"/><Relationship Id="rId4" Type="http://schemas.openxmlformats.org/officeDocument/2006/relationships/hyperlink" Target="https://www.mouser.it/datasheet/2/358/typ_CSO-1275628.pdf" TargetMode="External"/><Relationship Id="rId9" Type="http://schemas.openxmlformats.org/officeDocument/2006/relationships/hyperlink" Target="https://www.farnell.com/datasheets/2182433.pdf" TargetMode="External"/><Relationship Id="rId14" Type="http://schemas.openxmlformats.org/officeDocument/2006/relationships/hyperlink" Target="https://www.mouser.it/datasheet/2/276/0039012020_CRIMP_HOUSINGS-139936.pdf" TargetMode="External"/><Relationship Id="rId22" Type="http://schemas.openxmlformats.org/officeDocument/2006/relationships/hyperlink" Target="https://www.te.com/usa-en/product-1060-20-0122.datasheet.pdf" TargetMode="External"/><Relationship Id="rId27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gore.com/system/files/2020-01/AUTO-003-DSH-EN-JAN20_WEB.pdf" TargetMode="External"/><Relationship Id="rId1" Type="http://schemas.openxmlformats.org/officeDocument/2006/relationships/hyperlink" Target="https://www.mouser.it/datasheet/2/445/970xxxxx1_overview-151667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75"/>
  <sheetViews>
    <sheetView tabSelected="1" topLeftCell="E19" zoomScale="85" zoomScaleNormal="85" workbookViewId="0">
      <selection activeCell="Q29" sqref="Q29"/>
    </sheetView>
  </sheetViews>
  <sheetFormatPr defaultRowHeight="14.4" x14ac:dyDescent="0.3"/>
  <cols>
    <col min="2" max="3" width="16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7" width="30.77734375" customWidth="1"/>
  </cols>
  <sheetData>
    <row r="2" spans="2:17" ht="15" thickBot="1" x14ac:dyDescent="0.35"/>
    <row r="3" spans="2:17" ht="31.05" customHeight="1" thickBot="1" x14ac:dyDescent="0.35">
      <c r="B3" s="5" t="s">
        <v>9</v>
      </c>
      <c r="C3" s="6" t="s">
        <v>0</v>
      </c>
      <c r="D3" s="79" t="s">
        <v>1</v>
      </c>
      <c r="E3" s="7" t="s">
        <v>2</v>
      </c>
      <c r="F3" s="7" t="s">
        <v>36</v>
      </c>
      <c r="G3" s="7" t="s">
        <v>3</v>
      </c>
      <c r="H3" s="122" t="s">
        <v>4</v>
      </c>
      <c r="I3" s="123"/>
      <c r="J3" s="123"/>
      <c r="K3" s="124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</row>
    <row r="4" spans="2:17" ht="34.950000000000003" customHeight="1" x14ac:dyDescent="0.3">
      <c r="B4" s="135" t="s">
        <v>31</v>
      </c>
      <c r="C4" s="1" t="s">
        <v>13</v>
      </c>
      <c r="D4" s="1" t="s">
        <v>14</v>
      </c>
      <c r="E4" s="1">
        <v>35254402</v>
      </c>
      <c r="F4" s="1" t="s">
        <v>15</v>
      </c>
      <c r="G4" s="12" t="s">
        <v>16</v>
      </c>
      <c r="H4" s="125" t="s">
        <v>17</v>
      </c>
      <c r="I4" s="125"/>
      <c r="J4" s="125"/>
      <c r="K4" s="126"/>
      <c r="L4" s="22">
        <v>1</v>
      </c>
      <c r="M4" s="13">
        <v>71.489999999999995</v>
      </c>
      <c r="N4" s="14">
        <f t="shared" ref="N4:N45" si="0">M4*L4</f>
        <v>71.489999999999995</v>
      </c>
      <c r="O4" s="13">
        <v>40.04</v>
      </c>
      <c r="P4" s="14">
        <f t="shared" ref="P4:P45" si="1">O4*L4</f>
        <v>40.04</v>
      </c>
      <c r="Q4" s="19"/>
    </row>
    <row r="5" spans="2:17" ht="34.950000000000003" customHeight="1" x14ac:dyDescent="0.3">
      <c r="B5" s="136"/>
      <c r="C5" s="11" t="s">
        <v>13</v>
      </c>
      <c r="D5" s="11" t="s">
        <v>14</v>
      </c>
      <c r="E5" s="11">
        <v>35254366</v>
      </c>
      <c r="F5" s="11" t="s">
        <v>18</v>
      </c>
      <c r="G5" s="3" t="s">
        <v>16</v>
      </c>
      <c r="H5" s="111" t="s">
        <v>19</v>
      </c>
      <c r="I5" s="111"/>
      <c r="J5" s="111"/>
      <c r="K5" s="112"/>
      <c r="L5" s="23">
        <v>1</v>
      </c>
      <c r="M5" s="15">
        <v>43.04</v>
      </c>
      <c r="N5" s="16">
        <f t="shared" si="0"/>
        <v>43.04</v>
      </c>
      <c r="O5" s="15">
        <v>32.729999999999997</v>
      </c>
      <c r="P5" s="16">
        <f t="shared" si="1"/>
        <v>32.729999999999997</v>
      </c>
      <c r="Q5" s="20"/>
    </row>
    <row r="6" spans="2:17" ht="34.950000000000003" customHeight="1" x14ac:dyDescent="0.3">
      <c r="B6" s="136"/>
      <c r="C6" s="11" t="s">
        <v>13</v>
      </c>
      <c r="D6" s="11">
        <v>35225104</v>
      </c>
      <c r="E6" s="11">
        <v>35225104</v>
      </c>
      <c r="F6" s="11"/>
      <c r="G6" s="3"/>
      <c r="H6" s="111" t="s">
        <v>149</v>
      </c>
      <c r="I6" s="111"/>
      <c r="J6" s="111"/>
      <c r="K6" s="112"/>
      <c r="L6" s="23">
        <v>2</v>
      </c>
      <c r="M6" s="15">
        <v>3.04</v>
      </c>
      <c r="N6" s="16">
        <f t="shared" si="0"/>
        <v>6.08</v>
      </c>
      <c r="O6" s="15">
        <v>3.04</v>
      </c>
      <c r="P6" s="16">
        <f t="shared" si="1"/>
        <v>6.08</v>
      </c>
      <c r="Q6" s="20" t="s">
        <v>150</v>
      </c>
    </row>
    <row r="7" spans="2:17" ht="34.950000000000003" customHeight="1" x14ac:dyDescent="0.3">
      <c r="B7" s="136"/>
      <c r="C7" s="11" t="s">
        <v>13</v>
      </c>
      <c r="D7" s="11">
        <v>35234890</v>
      </c>
      <c r="E7" s="11">
        <v>35234890</v>
      </c>
      <c r="F7" s="11" t="s">
        <v>151</v>
      </c>
      <c r="G7" s="3"/>
      <c r="H7" s="111" t="s">
        <v>152</v>
      </c>
      <c r="I7" s="111"/>
      <c r="J7" s="111"/>
      <c r="K7" s="112"/>
      <c r="L7" s="23">
        <v>2</v>
      </c>
      <c r="M7" s="15">
        <v>3.63</v>
      </c>
      <c r="N7" s="16">
        <f t="shared" si="0"/>
        <v>7.26</v>
      </c>
      <c r="O7" s="15">
        <v>2.0299999999999998</v>
      </c>
      <c r="P7" s="16">
        <f t="shared" si="1"/>
        <v>4.0599999999999996</v>
      </c>
      <c r="Q7" s="20"/>
    </row>
    <row r="8" spans="2:17" ht="34.950000000000003" customHeight="1" x14ac:dyDescent="0.3">
      <c r="B8" s="136"/>
      <c r="C8" s="11" t="s">
        <v>13</v>
      </c>
      <c r="D8" s="11" t="s">
        <v>153</v>
      </c>
      <c r="E8" s="11" t="s">
        <v>153</v>
      </c>
      <c r="F8" s="11" t="s">
        <v>154</v>
      </c>
      <c r="G8" s="3"/>
      <c r="H8" s="111" t="s">
        <v>155</v>
      </c>
      <c r="I8" s="111"/>
      <c r="J8" s="111"/>
      <c r="K8" s="112"/>
      <c r="L8" s="23">
        <v>2</v>
      </c>
      <c r="M8" s="15">
        <v>5.5</v>
      </c>
      <c r="N8" s="16">
        <f t="shared" si="0"/>
        <v>11</v>
      </c>
      <c r="O8" s="15">
        <v>3.08</v>
      </c>
      <c r="P8" s="16">
        <f t="shared" si="1"/>
        <v>6.16</v>
      </c>
      <c r="Q8" s="20"/>
    </row>
    <row r="9" spans="2:17" ht="34.950000000000003" customHeight="1" x14ac:dyDescent="0.3">
      <c r="B9" s="136"/>
      <c r="C9" s="11" t="s">
        <v>13</v>
      </c>
      <c r="D9" s="11" t="s">
        <v>156</v>
      </c>
      <c r="E9" s="11" t="s">
        <v>156</v>
      </c>
      <c r="F9" s="11" t="s">
        <v>157</v>
      </c>
      <c r="G9" s="3"/>
      <c r="H9" s="111" t="s">
        <v>158</v>
      </c>
      <c r="I9" s="111"/>
      <c r="J9" s="111"/>
      <c r="K9" s="112"/>
      <c r="L9" s="23">
        <v>2</v>
      </c>
      <c r="M9" s="15">
        <v>2.79</v>
      </c>
      <c r="N9" s="16">
        <f t="shared" si="0"/>
        <v>5.58</v>
      </c>
      <c r="O9" s="15">
        <v>1.56</v>
      </c>
      <c r="P9" s="16">
        <f t="shared" si="1"/>
        <v>3.12</v>
      </c>
      <c r="Q9" s="20"/>
    </row>
    <row r="10" spans="2:17" ht="34.950000000000003" customHeight="1" x14ac:dyDescent="0.3">
      <c r="B10" s="136"/>
      <c r="C10" s="11" t="s">
        <v>13</v>
      </c>
      <c r="D10" s="11" t="s">
        <v>20</v>
      </c>
      <c r="E10" s="11">
        <v>35310180</v>
      </c>
      <c r="F10" s="11" t="s">
        <v>21</v>
      </c>
      <c r="G10" s="3" t="s">
        <v>16</v>
      </c>
      <c r="H10" s="111" t="s">
        <v>23</v>
      </c>
      <c r="I10" s="111"/>
      <c r="J10" s="111"/>
      <c r="K10" s="112"/>
      <c r="L10" s="23">
        <v>1</v>
      </c>
      <c r="M10" s="15">
        <v>66.91</v>
      </c>
      <c r="N10" s="16">
        <f t="shared" si="0"/>
        <v>66.91</v>
      </c>
      <c r="O10" s="15">
        <v>37.47</v>
      </c>
      <c r="P10" s="16">
        <f t="shared" si="1"/>
        <v>37.47</v>
      </c>
      <c r="Q10" s="20"/>
    </row>
    <row r="11" spans="2:17" ht="34.950000000000003" customHeight="1" x14ac:dyDescent="0.3">
      <c r="B11" s="136"/>
      <c r="C11" s="11" t="s">
        <v>13</v>
      </c>
      <c r="D11" s="11" t="s">
        <v>20</v>
      </c>
      <c r="E11" s="11">
        <v>33272670</v>
      </c>
      <c r="F11" s="11" t="s">
        <v>22</v>
      </c>
      <c r="G11" s="3" t="s">
        <v>16</v>
      </c>
      <c r="H11" s="111" t="s">
        <v>24</v>
      </c>
      <c r="I11" s="111"/>
      <c r="J11" s="111"/>
      <c r="K11" s="112"/>
      <c r="L11" s="23">
        <v>1</v>
      </c>
      <c r="M11" s="15">
        <v>79.400000000000006</v>
      </c>
      <c r="N11" s="16">
        <f t="shared" si="0"/>
        <v>79.400000000000006</v>
      </c>
      <c r="O11" s="15">
        <v>44.46</v>
      </c>
      <c r="P11" s="16">
        <f t="shared" si="1"/>
        <v>44.46</v>
      </c>
      <c r="Q11" s="20"/>
    </row>
    <row r="12" spans="2:17" ht="34.950000000000003" customHeight="1" x14ac:dyDescent="0.3">
      <c r="B12" s="136"/>
      <c r="C12" s="11" t="s">
        <v>13</v>
      </c>
      <c r="D12" s="11" t="s">
        <v>159</v>
      </c>
      <c r="E12" s="11" t="s">
        <v>159</v>
      </c>
      <c r="F12" s="11" t="s">
        <v>160</v>
      </c>
      <c r="G12" s="3"/>
      <c r="H12" s="111" t="s">
        <v>161</v>
      </c>
      <c r="I12" s="111"/>
      <c r="J12" s="111"/>
      <c r="K12" s="112"/>
      <c r="L12" s="23">
        <v>3</v>
      </c>
      <c r="M12" s="15">
        <v>35.869999999999997</v>
      </c>
      <c r="N12" s="16">
        <f t="shared" si="0"/>
        <v>107.60999999999999</v>
      </c>
      <c r="O12" s="15">
        <v>20.09</v>
      </c>
      <c r="P12" s="16">
        <f t="shared" si="1"/>
        <v>60.269999999999996</v>
      </c>
      <c r="Q12" s="20"/>
    </row>
    <row r="13" spans="2:17" ht="34.950000000000003" customHeight="1" x14ac:dyDescent="0.3">
      <c r="B13" s="136"/>
      <c r="C13" s="11" t="s">
        <v>13</v>
      </c>
      <c r="D13" s="11">
        <v>10811962</v>
      </c>
      <c r="E13" s="11">
        <v>10811962</v>
      </c>
      <c r="F13" s="11" t="s">
        <v>163</v>
      </c>
      <c r="G13" s="3" t="s">
        <v>16</v>
      </c>
      <c r="H13" s="111" t="s">
        <v>162</v>
      </c>
      <c r="I13" s="111"/>
      <c r="J13" s="111"/>
      <c r="K13" s="112"/>
      <c r="L13" s="23">
        <v>2</v>
      </c>
      <c r="M13" s="15">
        <v>1.1200000000000001</v>
      </c>
      <c r="N13" s="16">
        <f t="shared" si="0"/>
        <v>2.2400000000000002</v>
      </c>
      <c r="O13" s="15">
        <v>1.1200000000000001</v>
      </c>
      <c r="P13" s="16">
        <f t="shared" si="1"/>
        <v>2.2400000000000002</v>
      </c>
      <c r="Q13" s="20"/>
    </row>
    <row r="14" spans="2:17" ht="34.950000000000003" customHeight="1" x14ac:dyDescent="0.3">
      <c r="B14" s="136"/>
      <c r="C14" s="11" t="s">
        <v>13</v>
      </c>
      <c r="D14" s="11">
        <v>33502217</v>
      </c>
      <c r="E14" s="11">
        <v>33502217</v>
      </c>
      <c r="F14" s="11" t="s">
        <v>164</v>
      </c>
      <c r="G14" s="3" t="s">
        <v>16</v>
      </c>
      <c r="H14" s="111" t="s">
        <v>165</v>
      </c>
      <c r="I14" s="111"/>
      <c r="J14" s="111"/>
      <c r="K14" s="112"/>
      <c r="L14" s="23">
        <v>3</v>
      </c>
      <c r="M14" s="15">
        <v>21.75</v>
      </c>
      <c r="N14" s="16">
        <f t="shared" si="0"/>
        <v>65.25</v>
      </c>
      <c r="O14" s="15">
        <v>12.18</v>
      </c>
      <c r="P14" s="16">
        <f t="shared" si="1"/>
        <v>36.54</v>
      </c>
      <c r="Q14" s="20"/>
    </row>
    <row r="15" spans="2:17" ht="34.950000000000003" customHeight="1" x14ac:dyDescent="0.3">
      <c r="B15" s="136"/>
      <c r="C15" s="11" t="s">
        <v>13</v>
      </c>
      <c r="D15" s="11">
        <v>33511753</v>
      </c>
      <c r="E15" s="11">
        <v>33511753</v>
      </c>
      <c r="F15" s="11" t="s">
        <v>166</v>
      </c>
      <c r="G15" s="3" t="s">
        <v>16</v>
      </c>
      <c r="H15" s="111" t="s">
        <v>167</v>
      </c>
      <c r="I15" s="111"/>
      <c r="J15" s="111"/>
      <c r="K15" s="112"/>
      <c r="L15" s="23">
        <v>3</v>
      </c>
      <c r="M15" s="15">
        <v>5.49</v>
      </c>
      <c r="N15" s="16">
        <f t="shared" si="0"/>
        <v>16.47</v>
      </c>
      <c r="O15" s="15">
        <v>5.49</v>
      </c>
      <c r="P15" s="16">
        <f t="shared" si="1"/>
        <v>16.47</v>
      </c>
      <c r="Q15" s="20"/>
    </row>
    <row r="16" spans="2:17" ht="34.950000000000003" customHeight="1" x14ac:dyDescent="0.3">
      <c r="B16" s="136"/>
      <c r="C16" s="11" t="s">
        <v>13</v>
      </c>
      <c r="D16" s="11">
        <v>33272561</v>
      </c>
      <c r="E16" s="11">
        <v>33272561</v>
      </c>
      <c r="F16" s="11" t="s">
        <v>168</v>
      </c>
      <c r="G16" s="3"/>
      <c r="H16" s="111" t="s">
        <v>169</v>
      </c>
      <c r="I16" s="111"/>
      <c r="J16" s="111"/>
      <c r="K16" s="112"/>
      <c r="L16" s="23">
        <v>2</v>
      </c>
      <c r="M16" s="15">
        <v>1.37</v>
      </c>
      <c r="N16" s="16">
        <f t="shared" si="0"/>
        <v>2.74</v>
      </c>
      <c r="O16" s="29">
        <v>0.76900000000000002</v>
      </c>
      <c r="P16" s="16">
        <f t="shared" si="1"/>
        <v>1.538</v>
      </c>
      <c r="Q16" s="20"/>
    </row>
    <row r="17" spans="2:17" ht="34.950000000000003" customHeight="1" x14ac:dyDescent="0.3">
      <c r="B17" s="136"/>
      <c r="C17" s="11" t="s">
        <v>25</v>
      </c>
      <c r="D17" s="11" t="s">
        <v>26</v>
      </c>
      <c r="E17" s="11" t="s">
        <v>28</v>
      </c>
      <c r="F17" s="11" t="s">
        <v>27</v>
      </c>
      <c r="G17" s="3" t="s">
        <v>8</v>
      </c>
      <c r="H17" s="111" t="s">
        <v>236</v>
      </c>
      <c r="I17" s="111"/>
      <c r="J17" s="111"/>
      <c r="K17" s="112"/>
      <c r="L17" s="23">
        <v>1</v>
      </c>
      <c r="M17" s="15">
        <v>9.3000000000000007</v>
      </c>
      <c r="N17" s="16">
        <f t="shared" si="0"/>
        <v>9.3000000000000007</v>
      </c>
      <c r="O17" s="15">
        <v>5.99</v>
      </c>
      <c r="P17" s="16">
        <f t="shared" si="1"/>
        <v>5.99</v>
      </c>
      <c r="Q17" s="20"/>
    </row>
    <row r="18" spans="2:17" ht="34.950000000000003" customHeight="1" x14ac:dyDescent="0.3">
      <c r="B18" s="136"/>
      <c r="C18" s="11" t="s">
        <v>25</v>
      </c>
      <c r="D18" s="11" t="s">
        <v>26</v>
      </c>
      <c r="E18" s="11" t="s">
        <v>30</v>
      </c>
      <c r="F18" s="11" t="s">
        <v>29</v>
      </c>
      <c r="G18" s="3" t="s">
        <v>8</v>
      </c>
      <c r="H18" s="111" t="s">
        <v>237</v>
      </c>
      <c r="I18" s="111"/>
      <c r="J18" s="111"/>
      <c r="K18" s="112"/>
      <c r="L18" s="23">
        <v>1</v>
      </c>
      <c r="M18" s="15">
        <v>16.52</v>
      </c>
      <c r="N18" s="16">
        <f t="shared" si="0"/>
        <v>16.52</v>
      </c>
      <c r="O18" s="15">
        <v>10.93</v>
      </c>
      <c r="P18" s="16">
        <f t="shared" si="1"/>
        <v>10.93</v>
      </c>
      <c r="Q18" s="20"/>
    </row>
    <row r="19" spans="2:17" ht="34.950000000000003" customHeight="1" x14ac:dyDescent="0.3">
      <c r="B19" s="136"/>
      <c r="C19" s="11" t="s">
        <v>25</v>
      </c>
      <c r="D19" s="11" t="s">
        <v>26</v>
      </c>
      <c r="E19" s="11" t="s">
        <v>58</v>
      </c>
      <c r="F19" s="11" t="s">
        <v>60</v>
      </c>
      <c r="G19" s="3" t="s">
        <v>16</v>
      </c>
      <c r="H19" s="111" t="s">
        <v>238</v>
      </c>
      <c r="I19" s="111"/>
      <c r="J19" s="111"/>
      <c r="K19" s="112"/>
      <c r="L19" s="23">
        <v>1</v>
      </c>
      <c r="M19" s="15">
        <v>9.31</v>
      </c>
      <c r="N19" s="16">
        <f t="shared" si="0"/>
        <v>9.31</v>
      </c>
      <c r="O19" s="15">
        <v>5.99</v>
      </c>
      <c r="P19" s="16">
        <f t="shared" si="1"/>
        <v>5.99</v>
      </c>
      <c r="Q19" s="20"/>
    </row>
    <row r="20" spans="2:17" ht="34.950000000000003" customHeight="1" x14ac:dyDescent="0.3">
      <c r="B20" s="136"/>
      <c r="C20" s="11" t="s">
        <v>25</v>
      </c>
      <c r="D20" s="11" t="s">
        <v>26</v>
      </c>
      <c r="E20" s="11" t="s">
        <v>59</v>
      </c>
      <c r="F20" s="11" t="s">
        <v>61</v>
      </c>
      <c r="G20" s="3" t="s">
        <v>16</v>
      </c>
      <c r="H20" s="111" t="s">
        <v>239</v>
      </c>
      <c r="I20" s="111"/>
      <c r="J20" s="111"/>
      <c r="K20" s="112"/>
      <c r="L20" s="23">
        <v>1</v>
      </c>
      <c r="M20" s="15">
        <v>16.52</v>
      </c>
      <c r="N20" s="16">
        <f t="shared" si="0"/>
        <v>16.52</v>
      </c>
      <c r="O20" s="15">
        <v>10.93</v>
      </c>
      <c r="P20" s="16">
        <f t="shared" si="1"/>
        <v>10.93</v>
      </c>
      <c r="Q20" s="20"/>
    </row>
    <row r="21" spans="2:17" ht="34.950000000000003" customHeight="1" x14ac:dyDescent="0.3">
      <c r="B21" s="136"/>
      <c r="C21" s="11" t="s">
        <v>25</v>
      </c>
      <c r="D21" s="11" t="s">
        <v>26</v>
      </c>
      <c r="E21" s="11" t="s">
        <v>240</v>
      </c>
      <c r="F21" s="11" t="s">
        <v>245</v>
      </c>
      <c r="G21" s="3" t="s">
        <v>16</v>
      </c>
      <c r="H21" s="112" t="s">
        <v>242</v>
      </c>
      <c r="I21" s="144"/>
      <c r="J21" s="144"/>
      <c r="K21" s="145"/>
      <c r="L21" s="23">
        <v>1</v>
      </c>
      <c r="M21" s="15">
        <v>9.31</v>
      </c>
      <c r="N21" s="16">
        <f t="shared" si="0"/>
        <v>9.31</v>
      </c>
      <c r="O21" s="15">
        <v>5.99</v>
      </c>
      <c r="P21" s="16">
        <f t="shared" si="1"/>
        <v>5.99</v>
      </c>
      <c r="Q21" s="101"/>
    </row>
    <row r="22" spans="2:17" ht="34.950000000000003" customHeight="1" x14ac:dyDescent="0.3">
      <c r="B22" s="136"/>
      <c r="C22" s="11" t="s">
        <v>25</v>
      </c>
      <c r="D22" s="11" t="s">
        <v>26</v>
      </c>
      <c r="E22" s="11" t="s">
        <v>241</v>
      </c>
      <c r="F22" s="11" t="s">
        <v>244</v>
      </c>
      <c r="G22" s="3" t="s">
        <v>16</v>
      </c>
      <c r="H22" s="111" t="s">
        <v>243</v>
      </c>
      <c r="I22" s="111"/>
      <c r="J22" s="111"/>
      <c r="K22" s="112"/>
      <c r="L22" s="23">
        <v>1</v>
      </c>
      <c r="M22" s="15">
        <v>16.52</v>
      </c>
      <c r="N22" s="16">
        <f t="shared" si="0"/>
        <v>16.52</v>
      </c>
      <c r="O22" s="15">
        <v>10.93</v>
      </c>
      <c r="P22" s="16">
        <f t="shared" si="1"/>
        <v>10.93</v>
      </c>
      <c r="Q22" s="101"/>
    </row>
    <row r="23" spans="2:17" ht="34.950000000000003" customHeight="1" x14ac:dyDescent="0.3">
      <c r="B23" s="136"/>
      <c r="C23" s="11" t="s">
        <v>25</v>
      </c>
      <c r="D23" s="11" t="s">
        <v>26</v>
      </c>
      <c r="E23" s="11" t="s">
        <v>246</v>
      </c>
      <c r="F23" s="11" t="s">
        <v>248</v>
      </c>
      <c r="G23" s="3" t="s">
        <v>16</v>
      </c>
      <c r="H23" s="112" t="s">
        <v>250</v>
      </c>
      <c r="I23" s="144"/>
      <c r="J23" s="144"/>
      <c r="K23" s="145"/>
      <c r="L23" s="23">
        <v>1</v>
      </c>
      <c r="M23" s="15">
        <v>9.31</v>
      </c>
      <c r="N23" s="16">
        <f t="shared" si="0"/>
        <v>9.31</v>
      </c>
      <c r="O23" s="15">
        <v>5.62</v>
      </c>
      <c r="P23" s="16">
        <f t="shared" si="1"/>
        <v>5.62</v>
      </c>
      <c r="Q23" s="101"/>
    </row>
    <row r="24" spans="2:17" ht="57.6" x14ac:dyDescent="0.3">
      <c r="B24" s="136"/>
      <c r="C24" s="11" t="s">
        <v>25</v>
      </c>
      <c r="D24" s="11" t="s">
        <v>26</v>
      </c>
      <c r="E24" s="11" t="s">
        <v>247</v>
      </c>
      <c r="F24" s="11" t="s">
        <v>249</v>
      </c>
      <c r="G24" s="3"/>
      <c r="H24" s="111" t="s">
        <v>251</v>
      </c>
      <c r="I24" s="111"/>
      <c r="J24" s="111"/>
      <c r="K24" s="112"/>
      <c r="L24" s="23">
        <v>1</v>
      </c>
      <c r="M24" s="15">
        <v>16.52</v>
      </c>
      <c r="N24" s="16">
        <f t="shared" si="0"/>
        <v>16.52</v>
      </c>
      <c r="O24" s="15">
        <v>10.93</v>
      </c>
      <c r="P24" s="16">
        <f t="shared" si="1"/>
        <v>10.93</v>
      </c>
      <c r="Q24" s="110" t="s">
        <v>264</v>
      </c>
    </row>
    <row r="25" spans="2:17" ht="34.950000000000003" customHeight="1" x14ac:dyDescent="0.3">
      <c r="B25" s="136"/>
      <c r="C25" s="11" t="s">
        <v>25</v>
      </c>
      <c r="D25" s="11" t="s">
        <v>26</v>
      </c>
      <c r="E25" s="11" t="s">
        <v>252</v>
      </c>
      <c r="F25" s="11" t="s">
        <v>255</v>
      </c>
      <c r="G25" s="3" t="s">
        <v>16</v>
      </c>
      <c r="H25" s="112" t="s">
        <v>258</v>
      </c>
      <c r="I25" s="144"/>
      <c r="J25" s="144"/>
      <c r="K25" s="145"/>
      <c r="L25" s="23">
        <v>1</v>
      </c>
      <c r="M25" s="15">
        <v>9.31</v>
      </c>
      <c r="N25" s="16">
        <f t="shared" si="0"/>
        <v>9.31</v>
      </c>
      <c r="O25" s="15">
        <v>5.62</v>
      </c>
      <c r="P25" s="16">
        <f t="shared" si="1"/>
        <v>5.62</v>
      </c>
      <c r="Q25" s="101"/>
    </row>
    <row r="26" spans="2:17" ht="57.6" x14ac:dyDescent="0.3">
      <c r="B26" s="136"/>
      <c r="C26" s="11" t="s">
        <v>25</v>
      </c>
      <c r="D26" s="11" t="s">
        <v>26</v>
      </c>
      <c r="E26" s="11" t="s">
        <v>253</v>
      </c>
      <c r="F26" s="11" t="s">
        <v>254</v>
      </c>
      <c r="G26" s="3"/>
      <c r="H26" s="111" t="s">
        <v>259</v>
      </c>
      <c r="I26" s="111"/>
      <c r="J26" s="111"/>
      <c r="K26" s="112"/>
      <c r="L26" s="23">
        <v>1</v>
      </c>
      <c r="M26" s="15">
        <v>16.52</v>
      </c>
      <c r="N26" s="16">
        <f t="shared" si="0"/>
        <v>16.52</v>
      </c>
      <c r="O26" s="15">
        <v>10.93</v>
      </c>
      <c r="P26" s="16">
        <f t="shared" si="1"/>
        <v>10.93</v>
      </c>
      <c r="Q26" s="110" t="s">
        <v>265</v>
      </c>
    </row>
    <row r="27" spans="2:17" ht="34.950000000000003" customHeight="1" x14ac:dyDescent="0.3">
      <c r="B27" s="136"/>
      <c r="C27" s="11" t="s">
        <v>25</v>
      </c>
      <c r="D27" s="11" t="s">
        <v>26</v>
      </c>
      <c r="E27" s="11" t="s">
        <v>256</v>
      </c>
      <c r="F27" s="11" t="s">
        <v>262</v>
      </c>
      <c r="G27" s="3" t="s">
        <v>16</v>
      </c>
      <c r="H27" s="111" t="s">
        <v>260</v>
      </c>
      <c r="I27" s="111"/>
      <c r="J27" s="111"/>
      <c r="K27" s="112"/>
      <c r="L27" s="23">
        <v>1</v>
      </c>
      <c r="M27" s="15">
        <v>10.48</v>
      </c>
      <c r="N27" s="16">
        <f t="shared" si="0"/>
        <v>10.48</v>
      </c>
      <c r="O27" s="15">
        <v>6.34</v>
      </c>
      <c r="P27" s="16">
        <f t="shared" si="1"/>
        <v>6.34</v>
      </c>
      <c r="Q27" s="101"/>
    </row>
    <row r="28" spans="2:17" ht="57.6" x14ac:dyDescent="0.3">
      <c r="B28" s="136"/>
      <c r="C28" s="11" t="s">
        <v>25</v>
      </c>
      <c r="D28" s="11" t="s">
        <v>26</v>
      </c>
      <c r="E28" s="11" t="s">
        <v>257</v>
      </c>
      <c r="F28" s="11" t="s">
        <v>263</v>
      </c>
      <c r="G28" s="3"/>
      <c r="H28" s="111" t="s">
        <v>261</v>
      </c>
      <c r="I28" s="111"/>
      <c r="J28" s="111"/>
      <c r="K28" s="112"/>
      <c r="L28" s="23">
        <v>1</v>
      </c>
      <c r="M28" s="15">
        <v>16.52</v>
      </c>
      <c r="N28" s="16">
        <f t="shared" si="0"/>
        <v>16.52</v>
      </c>
      <c r="O28" s="15">
        <v>10.93</v>
      </c>
      <c r="P28" s="16">
        <f t="shared" si="1"/>
        <v>10.93</v>
      </c>
      <c r="Q28" s="110" t="s">
        <v>265</v>
      </c>
    </row>
    <row r="29" spans="2:17" ht="34.950000000000003" customHeight="1" x14ac:dyDescent="0.3">
      <c r="B29" s="136"/>
      <c r="C29" s="11" t="s">
        <v>25</v>
      </c>
      <c r="D29" s="11" t="s">
        <v>171</v>
      </c>
      <c r="E29" s="11" t="s">
        <v>171</v>
      </c>
      <c r="F29" s="11" t="s">
        <v>172</v>
      </c>
      <c r="G29" s="3" t="s">
        <v>16</v>
      </c>
      <c r="H29" s="111" t="s">
        <v>170</v>
      </c>
      <c r="I29" s="111"/>
      <c r="J29" s="111"/>
      <c r="K29" s="112"/>
      <c r="L29" s="23">
        <v>12</v>
      </c>
      <c r="M29" s="15">
        <v>1.1499999999999999</v>
      </c>
      <c r="N29" s="16">
        <f t="shared" si="0"/>
        <v>13.799999999999999</v>
      </c>
      <c r="O29" s="29">
        <v>0.93200000000000005</v>
      </c>
      <c r="P29" s="16">
        <f t="shared" si="1"/>
        <v>11.184000000000001</v>
      </c>
      <c r="Q29" s="20"/>
    </row>
    <row r="30" spans="2:17" ht="34.950000000000003" customHeight="1" x14ac:dyDescent="0.3">
      <c r="B30" s="136"/>
      <c r="C30" s="11" t="s">
        <v>25</v>
      </c>
      <c r="D30" s="11" t="s">
        <v>190</v>
      </c>
      <c r="E30" s="11" t="s">
        <v>190</v>
      </c>
      <c r="F30" s="11" t="s">
        <v>191</v>
      </c>
      <c r="G30" s="3" t="s">
        <v>16</v>
      </c>
      <c r="H30" s="115" t="s">
        <v>192</v>
      </c>
      <c r="I30" s="115"/>
      <c r="J30" s="115"/>
      <c r="K30" s="116"/>
      <c r="L30" s="23">
        <v>12</v>
      </c>
      <c r="M30" s="29">
        <v>0.23699999999999999</v>
      </c>
      <c r="N30" s="16">
        <f t="shared" si="0"/>
        <v>2.8439999999999999</v>
      </c>
      <c r="O30" s="29">
        <v>0.20300000000000001</v>
      </c>
      <c r="P30" s="16">
        <f t="shared" si="1"/>
        <v>2.4359999999999999</v>
      </c>
      <c r="Q30" s="113" t="s">
        <v>193</v>
      </c>
    </row>
    <row r="31" spans="2:17" ht="34.950000000000003" customHeight="1" x14ac:dyDescent="0.3">
      <c r="B31" s="136"/>
      <c r="C31" s="11" t="s">
        <v>25</v>
      </c>
      <c r="D31" s="11" t="s">
        <v>194</v>
      </c>
      <c r="E31" s="11" t="s">
        <v>194</v>
      </c>
      <c r="F31" s="11" t="s">
        <v>195</v>
      </c>
      <c r="G31" s="3" t="s">
        <v>16</v>
      </c>
      <c r="H31" s="115" t="s">
        <v>196</v>
      </c>
      <c r="I31" s="115"/>
      <c r="J31" s="115"/>
      <c r="K31" s="116"/>
      <c r="L31" s="23">
        <v>12</v>
      </c>
      <c r="M31" s="15">
        <v>1.08</v>
      </c>
      <c r="N31" s="16">
        <f t="shared" si="0"/>
        <v>12.96</v>
      </c>
      <c r="O31" s="15">
        <v>0.92</v>
      </c>
      <c r="P31" s="16">
        <f t="shared" si="1"/>
        <v>11.040000000000001</v>
      </c>
      <c r="Q31" s="113"/>
    </row>
    <row r="32" spans="2:17" ht="34.950000000000003" customHeight="1" x14ac:dyDescent="0.3">
      <c r="B32" s="136"/>
      <c r="C32" s="11" t="s">
        <v>25</v>
      </c>
      <c r="D32" s="11" t="s">
        <v>198</v>
      </c>
      <c r="E32" s="11" t="s">
        <v>198</v>
      </c>
      <c r="F32" s="11" t="s">
        <v>199</v>
      </c>
      <c r="G32" s="3" t="s">
        <v>16</v>
      </c>
      <c r="H32" s="115" t="s">
        <v>197</v>
      </c>
      <c r="I32" s="115"/>
      <c r="J32" s="115"/>
      <c r="K32" s="116"/>
      <c r="L32" s="23">
        <v>12</v>
      </c>
      <c r="M32" s="15">
        <v>2.0099999999999998</v>
      </c>
      <c r="N32" s="16">
        <f t="shared" si="0"/>
        <v>24.119999999999997</v>
      </c>
      <c r="O32" s="15">
        <v>1.73</v>
      </c>
      <c r="P32" s="16">
        <f t="shared" si="1"/>
        <v>20.759999999999998</v>
      </c>
      <c r="Q32" s="113"/>
    </row>
    <row r="33" spans="2:17" ht="34.950000000000003" customHeight="1" x14ac:dyDescent="0.3">
      <c r="B33" s="136"/>
      <c r="C33" s="11" t="s">
        <v>25</v>
      </c>
      <c r="D33" s="11" t="s">
        <v>201</v>
      </c>
      <c r="E33" s="11" t="s">
        <v>201</v>
      </c>
      <c r="F33" s="11" t="s">
        <v>202</v>
      </c>
      <c r="G33" s="3" t="s">
        <v>16</v>
      </c>
      <c r="H33" s="115" t="s">
        <v>200</v>
      </c>
      <c r="I33" s="115"/>
      <c r="J33" s="115"/>
      <c r="K33" s="116"/>
      <c r="L33" s="23">
        <v>6</v>
      </c>
      <c r="M33" s="15">
        <v>1.74</v>
      </c>
      <c r="N33" s="16">
        <f t="shared" si="0"/>
        <v>10.44</v>
      </c>
      <c r="O33" s="15">
        <v>0.7</v>
      </c>
      <c r="P33" s="16">
        <f t="shared" si="1"/>
        <v>4.1999999999999993</v>
      </c>
      <c r="Q33" s="113"/>
    </row>
    <row r="34" spans="2:17" ht="34.950000000000003" customHeight="1" x14ac:dyDescent="0.3">
      <c r="B34" s="136"/>
      <c r="C34" s="26" t="s">
        <v>25</v>
      </c>
      <c r="D34" s="26" t="s">
        <v>203</v>
      </c>
      <c r="E34" s="26" t="s">
        <v>203</v>
      </c>
      <c r="F34" s="26" t="s">
        <v>204</v>
      </c>
      <c r="G34" s="27"/>
      <c r="H34" s="131" t="s">
        <v>205</v>
      </c>
      <c r="I34" s="131"/>
      <c r="J34" s="131"/>
      <c r="K34" s="132"/>
      <c r="L34" s="70">
        <v>6</v>
      </c>
      <c r="M34" s="73">
        <v>1.33</v>
      </c>
      <c r="N34" s="72">
        <f t="shared" si="0"/>
        <v>7.98</v>
      </c>
      <c r="O34" s="71">
        <v>0.72799999999999998</v>
      </c>
      <c r="P34" s="72">
        <f t="shared" si="1"/>
        <v>4.3680000000000003</v>
      </c>
      <c r="Q34" s="114"/>
    </row>
    <row r="35" spans="2:17" ht="34.950000000000003" customHeight="1" x14ac:dyDescent="0.3">
      <c r="B35" s="137"/>
      <c r="C35" s="11"/>
      <c r="D35" s="11" t="s">
        <v>230</v>
      </c>
      <c r="E35" s="11"/>
      <c r="F35" s="11"/>
      <c r="G35" s="3"/>
      <c r="H35" s="111" t="s">
        <v>233</v>
      </c>
      <c r="I35" s="111"/>
      <c r="J35" s="111"/>
      <c r="K35" s="133"/>
      <c r="L35" s="23">
        <v>1</v>
      </c>
      <c r="M35" s="15"/>
      <c r="N35" s="16"/>
      <c r="O35" s="29"/>
      <c r="P35" s="16"/>
      <c r="Q35" s="96"/>
    </row>
    <row r="36" spans="2:17" ht="34.950000000000003" customHeight="1" x14ac:dyDescent="0.3">
      <c r="B36" s="137"/>
      <c r="C36" s="11"/>
      <c r="D36" s="11" t="s">
        <v>231</v>
      </c>
      <c r="E36" s="11"/>
      <c r="F36" s="11"/>
      <c r="G36" s="3"/>
      <c r="H36" s="111" t="s">
        <v>234</v>
      </c>
      <c r="I36" s="111"/>
      <c r="J36" s="111"/>
      <c r="K36" s="133"/>
      <c r="L36" s="23">
        <v>1</v>
      </c>
      <c r="M36" s="15"/>
      <c r="N36" s="16"/>
      <c r="O36" s="29"/>
      <c r="P36" s="16"/>
      <c r="Q36" s="96"/>
    </row>
    <row r="37" spans="2:17" ht="34.950000000000003" customHeight="1" thickBot="1" x14ac:dyDescent="0.35">
      <c r="B37" s="138"/>
      <c r="C37" s="68"/>
      <c r="D37" s="68" t="s">
        <v>232</v>
      </c>
      <c r="E37" s="68"/>
      <c r="F37" s="68"/>
      <c r="G37" s="69"/>
      <c r="H37" s="117" t="s">
        <v>235</v>
      </c>
      <c r="I37" s="117"/>
      <c r="J37" s="117"/>
      <c r="K37" s="134"/>
      <c r="L37" s="24">
        <v>1</v>
      </c>
      <c r="M37" s="17"/>
      <c r="N37" s="18"/>
      <c r="O37" s="98"/>
      <c r="P37" s="18"/>
      <c r="Q37" s="97"/>
    </row>
    <row r="38" spans="2:17" ht="34.950000000000003" customHeight="1" thickBot="1" x14ac:dyDescent="0.35">
      <c r="B38" s="90" t="s">
        <v>52</v>
      </c>
      <c r="C38" s="93" t="s">
        <v>32</v>
      </c>
      <c r="D38" s="93" t="s">
        <v>33</v>
      </c>
      <c r="E38" s="50" t="s">
        <v>33</v>
      </c>
      <c r="F38" s="50" t="s">
        <v>35</v>
      </c>
      <c r="G38" s="49" t="s">
        <v>8</v>
      </c>
      <c r="H38" s="129" t="s">
        <v>34</v>
      </c>
      <c r="I38" s="129"/>
      <c r="J38" s="129"/>
      <c r="K38" s="130"/>
      <c r="L38" s="43">
        <v>1</v>
      </c>
      <c r="M38" s="94">
        <v>82.04</v>
      </c>
      <c r="N38" s="45">
        <f t="shared" si="0"/>
        <v>82.04</v>
      </c>
      <c r="O38" s="94">
        <v>55.38</v>
      </c>
      <c r="P38" s="45">
        <f t="shared" si="1"/>
        <v>55.38</v>
      </c>
      <c r="Q38" s="95"/>
    </row>
    <row r="39" spans="2:17" ht="34.950000000000003" customHeight="1" thickBot="1" x14ac:dyDescent="0.35">
      <c r="B39" s="46" t="s">
        <v>70</v>
      </c>
      <c r="C39" s="31" t="s">
        <v>32</v>
      </c>
      <c r="D39" s="31" t="s">
        <v>71</v>
      </c>
      <c r="E39" s="31" t="s">
        <v>71</v>
      </c>
      <c r="F39" s="31" t="s">
        <v>72</v>
      </c>
      <c r="G39" s="33" t="s">
        <v>16</v>
      </c>
      <c r="H39" s="139" t="s">
        <v>73</v>
      </c>
      <c r="I39" s="140"/>
      <c r="J39" s="140"/>
      <c r="K39" s="141"/>
      <c r="L39" s="34">
        <v>4</v>
      </c>
      <c r="M39" s="35">
        <v>7.93</v>
      </c>
      <c r="N39" s="36">
        <f t="shared" si="0"/>
        <v>31.72</v>
      </c>
      <c r="O39" s="35">
        <v>5.68</v>
      </c>
      <c r="P39" s="36">
        <f t="shared" si="1"/>
        <v>22.72</v>
      </c>
      <c r="Q39" s="37"/>
    </row>
    <row r="40" spans="2:17" ht="34.950000000000003" customHeight="1" thickBot="1" x14ac:dyDescent="0.35">
      <c r="B40" s="38" t="s">
        <v>53</v>
      </c>
      <c r="C40" s="39" t="s">
        <v>54</v>
      </c>
      <c r="D40" s="32" t="s">
        <v>55</v>
      </c>
      <c r="E40" s="32" t="s">
        <v>55</v>
      </c>
      <c r="F40" s="32" t="s">
        <v>56</v>
      </c>
      <c r="G40" s="33" t="s">
        <v>16</v>
      </c>
      <c r="H40" s="142" t="s">
        <v>57</v>
      </c>
      <c r="I40" s="142"/>
      <c r="J40" s="142"/>
      <c r="K40" s="143"/>
      <c r="L40" s="34">
        <v>1</v>
      </c>
      <c r="M40" s="41">
        <v>125.34</v>
      </c>
      <c r="N40" s="36">
        <f t="shared" si="0"/>
        <v>125.34</v>
      </c>
      <c r="O40" s="41">
        <v>110.08</v>
      </c>
      <c r="P40" s="36">
        <f t="shared" si="1"/>
        <v>110.08</v>
      </c>
      <c r="Q40" s="42"/>
    </row>
    <row r="41" spans="2:17" ht="34.950000000000003" customHeight="1" x14ac:dyDescent="0.3">
      <c r="B41" s="127" t="s">
        <v>209</v>
      </c>
      <c r="C41" s="1" t="s">
        <v>215</v>
      </c>
      <c r="D41" s="1" t="s">
        <v>216</v>
      </c>
      <c r="E41" s="1"/>
      <c r="F41" s="1"/>
      <c r="G41" s="91" t="s">
        <v>16</v>
      </c>
      <c r="H41" s="125" t="s">
        <v>206</v>
      </c>
      <c r="I41" s="125"/>
      <c r="J41" s="125"/>
      <c r="K41" s="126"/>
      <c r="L41" s="22">
        <v>1</v>
      </c>
      <c r="M41" s="13"/>
      <c r="N41" s="14">
        <f t="shared" si="0"/>
        <v>0</v>
      </c>
      <c r="O41" s="13"/>
      <c r="P41" s="14">
        <f t="shared" si="1"/>
        <v>0</v>
      </c>
      <c r="Q41" s="19"/>
    </row>
    <row r="42" spans="2:17" ht="34.950000000000003" customHeight="1" x14ac:dyDescent="0.3">
      <c r="B42" s="128"/>
      <c r="C42" s="11" t="s">
        <v>218</v>
      </c>
      <c r="D42" s="11" t="s">
        <v>217</v>
      </c>
      <c r="E42" s="11"/>
      <c r="F42" s="11"/>
      <c r="G42" s="99" t="s">
        <v>16</v>
      </c>
      <c r="H42" s="111" t="s">
        <v>207</v>
      </c>
      <c r="I42" s="111"/>
      <c r="J42" s="111"/>
      <c r="K42" s="112"/>
      <c r="L42" s="23">
        <v>1</v>
      </c>
      <c r="M42" s="15"/>
      <c r="N42" s="16">
        <f t="shared" si="0"/>
        <v>0</v>
      </c>
      <c r="O42" s="15"/>
      <c r="P42" s="16">
        <f t="shared" si="1"/>
        <v>0</v>
      </c>
      <c r="Q42" s="20"/>
    </row>
    <row r="43" spans="2:17" ht="34.950000000000003" customHeight="1" x14ac:dyDescent="0.3">
      <c r="B43" s="128"/>
      <c r="C43" s="11" t="s">
        <v>210</v>
      </c>
      <c r="D43" s="11" t="s">
        <v>211</v>
      </c>
      <c r="E43" s="11"/>
      <c r="F43" s="11"/>
      <c r="G43" s="99" t="s">
        <v>16</v>
      </c>
      <c r="H43" s="111" t="s">
        <v>208</v>
      </c>
      <c r="I43" s="111"/>
      <c r="J43" s="111"/>
      <c r="K43" s="112"/>
      <c r="L43" s="23">
        <v>1</v>
      </c>
      <c r="M43" s="15"/>
      <c r="N43" s="16">
        <f t="shared" si="0"/>
        <v>0</v>
      </c>
      <c r="O43" s="15"/>
      <c r="P43" s="16">
        <f t="shared" si="1"/>
        <v>0</v>
      </c>
      <c r="Q43" s="20"/>
    </row>
    <row r="44" spans="2:17" ht="34.950000000000003" customHeight="1" x14ac:dyDescent="0.3">
      <c r="B44" s="128"/>
      <c r="C44" s="26" t="s">
        <v>228</v>
      </c>
      <c r="D44" s="26" t="s">
        <v>229</v>
      </c>
      <c r="E44" s="26"/>
      <c r="F44" s="26"/>
      <c r="G44" s="103" t="s">
        <v>16</v>
      </c>
      <c r="H44" s="112" t="s">
        <v>227</v>
      </c>
      <c r="I44" s="144"/>
      <c r="J44" s="144"/>
      <c r="K44" s="145"/>
      <c r="L44" s="70">
        <v>1</v>
      </c>
      <c r="M44" s="73"/>
      <c r="N44" s="72">
        <f t="shared" si="0"/>
        <v>0</v>
      </c>
      <c r="O44" s="73"/>
      <c r="P44" s="72">
        <f t="shared" si="1"/>
        <v>0</v>
      </c>
      <c r="Q44" s="28"/>
    </row>
    <row r="45" spans="2:17" ht="34.950000000000003" customHeight="1" thickBot="1" x14ac:dyDescent="0.35">
      <c r="B45" s="128"/>
      <c r="C45" s="26" t="s">
        <v>212</v>
      </c>
      <c r="D45" s="26" t="s">
        <v>214</v>
      </c>
      <c r="E45" s="26"/>
      <c r="F45" s="26"/>
      <c r="G45" s="103" t="s">
        <v>16</v>
      </c>
      <c r="H45" s="131" t="s">
        <v>213</v>
      </c>
      <c r="I45" s="131"/>
      <c r="J45" s="131"/>
      <c r="K45" s="132"/>
      <c r="L45" s="70">
        <v>1</v>
      </c>
      <c r="M45" s="73"/>
      <c r="N45" s="72">
        <f t="shared" si="0"/>
        <v>0</v>
      </c>
      <c r="O45" s="73"/>
      <c r="P45" s="72">
        <f t="shared" si="1"/>
        <v>0</v>
      </c>
      <c r="Q45" s="28"/>
    </row>
    <row r="46" spans="2:17" ht="34.950000000000003" customHeight="1" x14ac:dyDescent="0.3">
      <c r="B46" s="119" t="s">
        <v>219</v>
      </c>
      <c r="C46" s="1" t="s">
        <v>220</v>
      </c>
      <c r="D46" s="1" t="s">
        <v>221</v>
      </c>
      <c r="E46" s="1"/>
      <c r="F46" s="1"/>
      <c r="G46" s="91" t="s">
        <v>16</v>
      </c>
      <c r="H46" s="125" t="s">
        <v>222</v>
      </c>
      <c r="I46" s="125"/>
      <c r="J46" s="125"/>
      <c r="K46" s="126"/>
      <c r="L46" s="22"/>
      <c r="M46" s="13"/>
      <c r="N46" s="14"/>
      <c r="O46" s="13"/>
      <c r="P46" s="14"/>
      <c r="Q46" s="19"/>
    </row>
    <row r="47" spans="2:17" ht="34.950000000000003" customHeight="1" x14ac:dyDescent="0.3">
      <c r="B47" s="120"/>
      <c r="C47" s="11" t="s">
        <v>220</v>
      </c>
      <c r="D47" s="11" t="s">
        <v>221</v>
      </c>
      <c r="E47" s="11"/>
      <c r="F47" s="11"/>
      <c r="G47" s="99" t="s">
        <v>16</v>
      </c>
      <c r="H47" s="111" t="s">
        <v>223</v>
      </c>
      <c r="I47" s="111"/>
      <c r="J47" s="111"/>
      <c r="K47" s="112"/>
      <c r="L47" s="23"/>
      <c r="M47" s="15"/>
      <c r="N47" s="16"/>
      <c r="O47" s="15"/>
      <c r="P47" s="16"/>
      <c r="Q47" s="96"/>
    </row>
    <row r="48" spans="2:17" ht="34.950000000000003" customHeight="1" thickBot="1" x14ac:dyDescent="0.35">
      <c r="B48" s="121"/>
      <c r="C48" s="68" t="s">
        <v>220</v>
      </c>
      <c r="D48" s="68" t="s">
        <v>224</v>
      </c>
      <c r="E48" s="68"/>
      <c r="F48" s="68"/>
      <c r="G48" s="100"/>
      <c r="H48" s="117" t="s">
        <v>225</v>
      </c>
      <c r="I48" s="117"/>
      <c r="J48" s="117"/>
      <c r="K48" s="118"/>
      <c r="L48" s="24"/>
      <c r="M48" s="17"/>
      <c r="N48" s="18"/>
      <c r="O48" s="17"/>
      <c r="P48" s="18"/>
      <c r="Q48" s="109" t="s">
        <v>226</v>
      </c>
    </row>
    <row r="49" spans="2:17" ht="15" thickBot="1" x14ac:dyDescent="0.35">
      <c r="B49" s="104"/>
      <c r="C49" s="105"/>
      <c r="D49" s="105"/>
      <c r="E49" s="105"/>
      <c r="F49" s="105"/>
      <c r="G49" s="105"/>
      <c r="H49" s="105"/>
      <c r="I49" s="105"/>
      <c r="J49" s="105"/>
      <c r="K49" s="105"/>
      <c r="L49" s="106"/>
      <c r="M49" s="43"/>
      <c r="N49" s="107">
        <f>SUM(N4:N45)</f>
        <v>952.45399999999995</v>
      </c>
      <c r="O49" s="102"/>
      <c r="P49" s="107">
        <f>SUM(P4:P45)</f>
        <v>634.47600000000011</v>
      </c>
      <c r="Q49" s="108"/>
    </row>
    <row r="50" spans="2:17" x14ac:dyDescent="0.3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</row>
    <row r="51" spans="2:17" x14ac:dyDescent="0.3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</row>
    <row r="52" spans="2:17" x14ac:dyDescent="0.3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</row>
    <row r="53" spans="2:17" x14ac:dyDescent="0.3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</row>
    <row r="54" spans="2:17" x14ac:dyDescent="0.3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</row>
    <row r="55" spans="2:17" x14ac:dyDescent="0.3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</row>
    <row r="56" spans="2:17" x14ac:dyDescent="0.3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</row>
    <row r="57" spans="2:17" x14ac:dyDescent="0.3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</row>
    <row r="58" spans="2:17" x14ac:dyDescent="0.3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</row>
    <row r="59" spans="2:17" x14ac:dyDescent="0.3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</row>
    <row r="60" spans="2:17" x14ac:dyDescent="0.3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</row>
    <row r="61" spans="2:17" x14ac:dyDescent="0.3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</row>
    <row r="62" spans="2:17" x14ac:dyDescent="0.3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</row>
    <row r="63" spans="2:17" x14ac:dyDescent="0.3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</row>
    <row r="64" spans="2:17" x14ac:dyDescent="0.3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</row>
    <row r="65" spans="2:16" x14ac:dyDescent="0.3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</row>
    <row r="66" spans="2:16" x14ac:dyDescent="0.3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</row>
    <row r="67" spans="2:16" x14ac:dyDescent="0.3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</row>
    <row r="68" spans="2:16" x14ac:dyDescent="0.3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</row>
    <row r="69" spans="2:16" x14ac:dyDescent="0.3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</row>
    <row r="70" spans="2:16" x14ac:dyDescent="0.3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</row>
    <row r="71" spans="2:16" x14ac:dyDescent="0.3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</row>
    <row r="72" spans="2:16" x14ac:dyDescent="0.3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</row>
    <row r="73" spans="2:16" x14ac:dyDescent="0.3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</row>
    <row r="74" spans="2:16" x14ac:dyDescent="0.3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</row>
    <row r="75" spans="2:16" x14ac:dyDescent="0.3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</row>
  </sheetData>
  <mergeCells count="50">
    <mergeCell ref="H25:K25"/>
    <mergeCell ref="H26:K26"/>
    <mergeCell ref="H3:K3"/>
    <mergeCell ref="H4:K4"/>
    <mergeCell ref="H6:K6"/>
    <mergeCell ref="H5:K5"/>
    <mergeCell ref="B41:B45"/>
    <mergeCell ref="H31:K31"/>
    <mergeCell ref="H32:K32"/>
    <mergeCell ref="H33:K33"/>
    <mergeCell ref="H38:K38"/>
    <mergeCell ref="H34:K34"/>
    <mergeCell ref="H7:K7"/>
    <mergeCell ref="H45:K45"/>
    <mergeCell ref="H43:K43"/>
    <mergeCell ref="H35:K35"/>
    <mergeCell ref="H36:K36"/>
    <mergeCell ref="H37:K37"/>
    <mergeCell ref="H29:K29"/>
    <mergeCell ref="H30:K30"/>
    <mergeCell ref="H47:K47"/>
    <mergeCell ref="H48:K48"/>
    <mergeCell ref="B46:B48"/>
    <mergeCell ref="B4:B37"/>
    <mergeCell ref="H46:K46"/>
    <mergeCell ref="H39:K39"/>
    <mergeCell ref="H40:K40"/>
    <mergeCell ref="H41:K41"/>
    <mergeCell ref="H42:K42"/>
    <mergeCell ref="H44:K44"/>
    <mergeCell ref="H21:K21"/>
    <mergeCell ref="H22:K22"/>
    <mergeCell ref="H23:K23"/>
    <mergeCell ref="H24:K24"/>
    <mergeCell ref="H27:K27"/>
    <mergeCell ref="H28:K28"/>
    <mergeCell ref="Q30:Q34"/>
    <mergeCell ref="H8:K8"/>
    <mergeCell ref="H9:K9"/>
    <mergeCell ref="H12:K12"/>
    <mergeCell ref="H13:K13"/>
    <mergeCell ref="H14:K14"/>
    <mergeCell ref="H15:K15"/>
    <mergeCell ref="H16:K16"/>
    <mergeCell ref="H20:K20"/>
    <mergeCell ref="H18:K18"/>
    <mergeCell ref="H19:K19"/>
    <mergeCell ref="H11:K11"/>
    <mergeCell ref="H17:K17"/>
    <mergeCell ref="H10:K10"/>
  </mergeCells>
  <phoneticPr fontId="6" type="noConversion"/>
  <hyperlinks>
    <hyperlink ref="G18" r:id="rId1" xr:uid="{280F23D6-770B-4D6F-83D1-142A522F8CB0}"/>
    <hyperlink ref="G17" r:id="rId2" xr:uid="{227F8BE4-1FB9-439E-97C7-9B83FDA06FE5}"/>
    <hyperlink ref="G11" r:id="rId3" xr:uid="{CDC0E11A-A2EF-4204-AF7E-84833BA46229}"/>
    <hyperlink ref="G10" r:id="rId4" xr:uid="{203D6072-D756-499E-AA19-A25D8C5D9615}"/>
    <hyperlink ref="G5" r:id="rId5" xr:uid="{8B8B1EB0-BA9A-4614-923A-275ED0A7C1CA}"/>
    <hyperlink ref="G4" r:id="rId6" xr:uid="{B3F5757C-EA9C-475D-A99D-6BA57692474A}"/>
    <hyperlink ref="G38" r:id="rId7" xr:uid="{9210AD5E-732F-4653-B774-27CAB5E0340B}"/>
    <hyperlink ref="G40" r:id="rId8" xr:uid="{64F70D34-CBC3-4233-B670-46D0E80634E1}"/>
    <hyperlink ref="G19" r:id="rId9" xr:uid="{5CF2C22B-F573-4C01-B084-E173A2054B53}"/>
    <hyperlink ref="G20" r:id="rId10" xr:uid="{C5E04133-1813-46A8-BC7B-2E623242F11F}"/>
    <hyperlink ref="G39" r:id="rId11" xr:uid="{A60F24B5-614E-4D4E-996B-DE77598C706D}"/>
    <hyperlink ref="G13" r:id="rId12" xr:uid="{61E0CD7A-D2C7-4F2B-835A-36F973B4EE84}"/>
    <hyperlink ref="G14" r:id="rId13" xr:uid="{69DD40AB-98B3-42B8-9716-61E8C81B3F69}"/>
    <hyperlink ref="G15" r:id="rId14" xr:uid="{D3E16D2E-89D7-4ACF-A162-0118D51805A0}"/>
    <hyperlink ref="G29" r:id="rId15" xr:uid="{B1A28C1A-7501-4524-B9FA-7359B70C1CF7}"/>
    <hyperlink ref="G30" r:id="rId16" xr:uid="{B37C33B4-4D2A-448D-AB0D-310A39D559ED}"/>
    <hyperlink ref="G31" r:id="rId17" xr:uid="{457F261E-752A-46CF-9635-3B69E3CE728B}"/>
    <hyperlink ref="G32" r:id="rId18" xr:uid="{CA100347-95CA-45CD-94C2-0057144BD137}"/>
    <hyperlink ref="G33" r:id="rId19" xr:uid="{5B7C310E-3A7D-4F55-A12D-4FB260B2E82E}"/>
    <hyperlink ref="G43" r:id="rId20" xr:uid="{FE936595-15AD-475A-A0D0-793FA778DCD9}"/>
    <hyperlink ref="G45" r:id="rId21" xr:uid="{18DED296-83D5-46E7-8A67-21B676BE3D1E}"/>
    <hyperlink ref="G41" r:id="rId22" xr:uid="{F8EAA7F3-EB59-43DE-8A3F-13698B753228}"/>
    <hyperlink ref="G42" r:id="rId23" xr:uid="{683ECF84-2900-4617-9783-B34FF60940EC}"/>
    <hyperlink ref="G46" r:id="rId24" xr:uid="{1202626A-EE40-46AD-AA28-CA962D10E79C}"/>
    <hyperlink ref="G47" r:id="rId25" xr:uid="{AB26E7DE-7AB7-440A-8883-F4697A1203F4}"/>
    <hyperlink ref="Q48" r:id="rId26" display="Choosen according to the connector's datasheet" xr:uid="{A9747683-D2C6-4EE5-8E33-7F83123B771A}"/>
    <hyperlink ref="G44" r:id="rId27" xr:uid="{8EBC4859-18F6-4938-9F10-08858579EC1D}"/>
    <hyperlink ref="G21" r:id="rId28" xr:uid="{FBF7BFF6-B30F-443F-8B3F-A8853B79FDBC}"/>
    <hyperlink ref="G22" r:id="rId29" xr:uid="{4017449A-D6B8-434A-A521-EE6FF6CDA72E}"/>
    <hyperlink ref="G23" r:id="rId30" xr:uid="{1043BEBB-2992-4D57-8D45-B34C18AD7941}"/>
    <hyperlink ref="G25" r:id="rId31" xr:uid="{18B1CE31-528A-4BDF-B9B9-6FDB54257994}"/>
    <hyperlink ref="G27" r:id="rId32" xr:uid="{4A8A8757-DCA7-4E9B-90AE-52036FA23BDF}"/>
  </hyperlinks>
  <pageMargins left="0.7" right="0.7" top="0.75" bottom="0.75" header="0.3" footer="0.3"/>
  <pageSetup paperSize="9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5D3E9-E8FE-4969-A144-FD23FFEFAEB6}">
  <dimension ref="B2:Q38"/>
  <sheetViews>
    <sheetView topLeftCell="A28" zoomScale="85" zoomScaleNormal="85" workbookViewId="0">
      <selection activeCell="K45" sqref="K45"/>
    </sheetView>
  </sheetViews>
  <sheetFormatPr defaultRowHeight="14.4" x14ac:dyDescent="0.3"/>
  <cols>
    <col min="2" max="2" width="13.77734375" customWidth="1"/>
    <col min="3" max="3" width="20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7" width="30.77734375" customWidth="1"/>
  </cols>
  <sheetData>
    <row r="2" spans="2:17" ht="15" thickBot="1" x14ac:dyDescent="0.35"/>
    <row r="3" spans="2:17" ht="31.05" customHeight="1" thickBot="1" x14ac:dyDescent="0.35">
      <c r="B3" s="5" t="s">
        <v>9</v>
      </c>
      <c r="C3" s="6" t="s">
        <v>0</v>
      </c>
      <c r="D3" s="79" t="s">
        <v>1</v>
      </c>
      <c r="E3" s="7" t="s">
        <v>2</v>
      </c>
      <c r="F3" s="7" t="s">
        <v>36</v>
      </c>
      <c r="G3" s="7" t="s">
        <v>3</v>
      </c>
      <c r="H3" s="122" t="s">
        <v>4</v>
      </c>
      <c r="I3" s="123"/>
      <c r="J3" s="123"/>
      <c r="K3" s="124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</row>
    <row r="4" spans="2:17" ht="31.05" customHeight="1" thickBot="1" x14ac:dyDescent="0.35">
      <c r="B4" s="80"/>
      <c r="C4" s="81"/>
      <c r="D4" s="82"/>
      <c r="E4" s="82"/>
      <c r="F4" s="82"/>
      <c r="G4" s="82"/>
      <c r="H4" s="154" t="s">
        <v>148</v>
      </c>
      <c r="I4" s="154"/>
      <c r="J4" s="154"/>
      <c r="K4" s="155"/>
      <c r="L4" s="83">
        <v>1</v>
      </c>
      <c r="M4" s="84"/>
      <c r="N4" s="85"/>
      <c r="O4" s="84"/>
      <c r="P4" s="85"/>
      <c r="Q4" s="48"/>
    </row>
    <row r="5" spans="2:17" ht="34.950000000000003" customHeight="1" x14ac:dyDescent="0.3">
      <c r="B5" s="152" t="s">
        <v>52</v>
      </c>
      <c r="C5" s="4" t="s">
        <v>48</v>
      </c>
      <c r="D5" s="4" t="s">
        <v>37</v>
      </c>
      <c r="E5" s="4" t="s">
        <v>37</v>
      </c>
      <c r="F5" s="4" t="s">
        <v>38</v>
      </c>
      <c r="G5" s="2" t="s">
        <v>16</v>
      </c>
      <c r="H5" s="147" t="s">
        <v>49</v>
      </c>
      <c r="I5" s="147"/>
      <c r="J5" s="147"/>
      <c r="K5" s="148"/>
      <c r="L5" s="51">
        <v>5</v>
      </c>
      <c r="M5" s="57">
        <v>0.20300000000000001</v>
      </c>
      <c r="N5" s="53">
        <f t="shared" ref="N5:N28" si="0">M5*L5</f>
        <v>1.0150000000000001</v>
      </c>
      <c r="O5" s="57">
        <v>7.6999999999999999E-2</v>
      </c>
      <c r="P5" s="53">
        <f t="shared" ref="P5:P28" si="1">O5*L5</f>
        <v>0.38500000000000001</v>
      </c>
      <c r="Q5" s="54"/>
    </row>
    <row r="6" spans="2:17" ht="34.950000000000003" customHeight="1" x14ac:dyDescent="0.3">
      <c r="B6" s="120"/>
      <c r="C6" s="11" t="s">
        <v>48</v>
      </c>
      <c r="D6" s="11" t="s">
        <v>39</v>
      </c>
      <c r="E6" s="11" t="s">
        <v>39</v>
      </c>
      <c r="F6" s="11" t="s">
        <v>44</v>
      </c>
      <c r="G6" s="3" t="s">
        <v>16</v>
      </c>
      <c r="H6" s="111" t="s">
        <v>49</v>
      </c>
      <c r="I6" s="111"/>
      <c r="J6" s="111"/>
      <c r="K6" s="133"/>
      <c r="L6" s="23">
        <v>5</v>
      </c>
      <c r="M6" s="29">
        <v>0.20300000000000001</v>
      </c>
      <c r="N6" s="16">
        <f t="shared" si="0"/>
        <v>1.0150000000000001</v>
      </c>
      <c r="O6" s="29">
        <v>7.6999999999999999E-2</v>
      </c>
      <c r="P6" s="16">
        <f t="shared" si="1"/>
        <v>0.38500000000000001</v>
      </c>
      <c r="Q6" s="20"/>
    </row>
    <row r="7" spans="2:17" ht="34.950000000000003" customHeight="1" x14ac:dyDescent="0.3">
      <c r="B7" s="120"/>
      <c r="C7" s="11" t="s">
        <v>48</v>
      </c>
      <c r="D7" s="11" t="s">
        <v>40</v>
      </c>
      <c r="E7" s="11" t="s">
        <v>40</v>
      </c>
      <c r="F7" s="11" t="s">
        <v>45</v>
      </c>
      <c r="G7" s="3" t="s">
        <v>16</v>
      </c>
      <c r="H7" s="111" t="s">
        <v>49</v>
      </c>
      <c r="I7" s="111"/>
      <c r="J7" s="111"/>
      <c r="K7" s="133"/>
      <c r="L7" s="23">
        <v>5</v>
      </c>
      <c r="M7" s="29">
        <v>0.20300000000000001</v>
      </c>
      <c r="N7" s="16">
        <f t="shared" si="0"/>
        <v>1.0150000000000001</v>
      </c>
      <c r="O7" s="29">
        <v>7.6999999999999999E-2</v>
      </c>
      <c r="P7" s="16">
        <f t="shared" si="1"/>
        <v>0.38500000000000001</v>
      </c>
      <c r="Q7" s="20"/>
    </row>
    <row r="8" spans="2:17" ht="34.950000000000003" customHeight="1" x14ac:dyDescent="0.3">
      <c r="B8" s="120"/>
      <c r="C8" s="11" t="s">
        <v>48</v>
      </c>
      <c r="D8" s="11" t="s">
        <v>41</v>
      </c>
      <c r="E8" s="11" t="s">
        <v>41</v>
      </c>
      <c r="F8" s="11" t="s">
        <v>46</v>
      </c>
      <c r="G8" s="3" t="s">
        <v>16</v>
      </c>
      <c r="H8" s="111" t="s">
        <v>49</v>
      </c>
      <c r="I8" s="111"/>
      <c r="J8" s="111"/>
      <c r="K8" s="133"/>
      <c r="L8" s="23">
        <v>5</v>
      </c>
      <c r="M8" s="29">
        <v>0.20300000000000001</v>
      </c>
      <c r="N8" s="16">
        <f t="shared" si="0"/>
        <v>1.0150000000000001</v>
      </c>
      <c r="O8" s="29">
        <v>7.6999999999999999E-2</v>
      </c>
      <c r="P8" s="16">
        <f t="shared" si="1"/>
        <v>0.38500000000000001</v>
      </c>
      <c r="Q8" s="20"/>
    </row>
    <row r="9" spans="2:17" ht="34.950000000000003" customHeight="1" x14ac:dyDescent="0.3">
      <c r="B9" s="120"/>
      <c r="C9" s="11" t="s">
        <v>48</v>
      </c>
      <c r="D9" s="11" t="s">
        <v>42</v>
      </c>
      <c r="E9" s="11" t="s">
        <v>42</v>
      </c>
      <c r="F9" s="11" t="s">
        <v>47</v>
      </c>
      <c r="G9" s="3" t="s">
        <v>16</v>
      </c>
      <c r="H9" s="111" t="s">
        <v>49</v>
      </c>
      <c r="I9" s="111"/>
      <c r="J9" s="111"/>
      <c r="K9" s="133"/>
      <c r="L9" s="23">
        <v>5</v>
      </c>
      <c r="M9" s="29">
        <v>0.20300000000000001</v>
      </c>
      <c r="N9" s="16">
        <f t="shared" si="0"/>
        <v>1.0150000000000001</v>
      </c>
      <c r="O9" s="29">
        <v>7.6999999999999999E-2</v>
      </c>
      <c r="P9" s="16">
        <f t="shared" si="1"/>
        <v>0.38500000000000001</v>
      </c>
      <c r="Q9" s="20"/>
    </row>
    <row r="10" spans="2:17" ht="34.950000000000003" customHeight="1" x14ac:dyDescent="0.3">
      <c r="B10" s="120"/>
      <c r="C10" s="11" t="s">
        <v>48</v>
      </c>
      <c r="D10" s="11" t="s">
        <v>43</v>
      </c>
      <c r="E10" s="11" t="s">
        <v>43</v>
      </c>
      <c r="F10" s="11" t="s">
        <v>47</v>
      </c>
      <c r="G10" s="3" t="s">
        <v>16</v>
      </c>
      <c r="H10" s="111" t="s">
        <v>49</v>
      </c>
      <c r="I10" s="111"/>
      <c r="J10" s="111"/>
      <c r="K10" s="133"/>
      <c r="L10" s="23">
        <v>5</v>
      </c>
      <c r="M10" s="29">
        <v>0.20300000000000001</v>
      </c>
      <c r="N10" s="16">
        <f t="shared" si="0"/>
        <v>1.0150000000000001</v>
      </c>
      <c r="O10" s="29">
        <v>7.6999999999999999E-2</v>
      </c>
      <c r="P10" s="16">
        <f t="shared" si="1"/>
        <v>0.38500000000000001</v>
      </c>
      <c r="Q10" s="20"/>
    </row>
    <row r="11" spans="2:17" ht="34.950000000000003" customHeight="1" thickBot="1" x14ac:dyDescent="0.35">
      <c r="B11" s="121"/>
      <c r="C11" s="68" t="s">
        <v>48</v>
      </c>
      <c r="D11" s="68" t="s">
        <v>51</v>
      </c>
      <c r="E11" s="68" t="s">
        <v>51</v>
      </c>
      <c r="F11" s="68" t="s">
        <v>50</v>
      </c>
      <c r="G11" s="69" t="s">
        <v>16</v>
      </c>
      <c r="H11" s="117" t="s">
        <v>49</v>
      </c>
      <c r="I11" s="117"/>
      <c r="J11" s="117"/>
      <c r="K11" s="134"/>
      <c r="L11" s="24">
        <v>1</v>
      </c>
      <c r="M11" s="17">
        <v>14.65</v>
      </c>
      <c r="N11" s="18">
        <f t="shared" si="0"/>
        <v>14.65</v>
      </c>
      <c r="O11" s="17">
        <v>7.93</v>
      </c>
      <c r="P11" s="18">
        <f t="shared" si="1"/>
        <v>7.93</v>
      </c>
      <c r="Q11" s="21"/>
    </row>
    <row r="12" spans="2:17" ht="34.950000000000003" customHeight="1" x14ac:dyDescent="0.3">
      <c r="B12" s="119" t="s">
        <v>77</v>
      </c>
      <c r="C12" s="1" t="s">
        <v>62</v>
      </c>
      <c r="D12" s="1" t="s">
        <v>63</v>
      </c>
      <c r="E12" s="1" t="s">
        <v>63</v>
      </c>
      <c r="F12" s="1" t="s">
        <v>64</v>
      </c>
      <c r="G12" s="12"/>
      <c r="H12" s="125" t="s">
        <v>69</v>
      </c>
      <c r="I12" s="125"/>
      <c r="J12" s="125"/>
      <c r="K12" s="146"/>
      <c r="L12" s="19">
        <v>3</v>
      </c>
      <c r="M12" s="13">
        <v>1.1499999999999999</v>
      </c>
      <c r="N12" s="14">
        <f t="shared" si="0"/>
        <v>3.4499999999999997</v>
      </c>
      <c r="O12" s="56">
        <v>0.55400000000000005</v>
      </c>
      <c r="P12" s="14">
        <f t="shared" si="1"/>
        <v>1.6620000000000001</v>
      </c>
      <c r="Q12" s="19"/>
    </row>
    <row r="13" spans="2:17" ht="34.950000000000003" customHeight="1" x14ac:dyDescent="0.3">
      <c r="B13" s="120"/>
      <c r="C13" s="11" t="s">
        <v>62</v>
      </c>
      <c r="D13" s="11" t="s">
        <v>65</v>
      </c>
      <c r="E13" s="11" t="s">
        <v>65</v>
      </c>
      <c r="F13" s="11" t="s">
        <v>67</v>
      </c>
      <c r="G13" s="3"/>
      <c r="H13" s="111" t="s">
        <v>69</v>
      </c>
      <c r="I13" s="111"/>
      <c r="J13" s="111"/>
      <c r="K13" s="133"/>
      <c r="L13" s="54">
        <v>10</v>
      </c>
      <c r="M13" s="52">
        <v>1.1499999999999999</v>
      </c>
      <c r="N13" s="53">
        <f t="shared" si="0"/>
        <v>11.5</v>
      </c>
      <c r="O13" s="57">
        <v>0.55400000000000005</v>
      </c>
      <c r="P13" s="53">
        <f t="shared" si="1"/>
        <v>5.5400000000000009</v>
      </c>
      <c r="Q13" s="54"/>
    </row>
    <row r="14" spans="2:17" ht="34.950000000000003" customHeight="1" x14ac:dyDescent="0.3">
      <c r="B14" s="120"/>
      <c r="C14" s="11" t="s">
        <v>62</v>
      </c>
      <c r="D14" s="11" t="s">
        <v>66</v>
      </c>
      <c r="E14" s="11" t="s">
        <v>66</v>
      </c>
      <c r="F14" s="11" t="s">
        <v>68</v>
      </c>
      <c r="G14" s="3"/>
      <c r="H14" s="111" t="s">
        <v>69</v>
      </c>
      <c r="I14" s="111"/>
      <c r="J14" s="111"/>
      <c r="K14" s="133"/>
      <c r="L14" s="54">
        <v>3</v>
      </c>
      <c r="M14" s="52">
        <v>1.1499999999999999</v>
      </c>
      <c r="N14" s="53">
        <f t="shared" si="0"/>
        <v>3.4499999999999997</v>
      </c>
      <c r="O14" s="57">
        <v>0.55400000000000005</v>
      </c>
      <c r="P14" s="53">
        <f t="shared" si="1"/>
        <v>1.6620000000000001</v>
      </c>
      <c r="Q14" s="54"/>
    </row>
    <row r="15" spans="2:17" ht="34.950000000000003" customHeight="1" thickBot="1" x14ac:dyDescent="0.35">
      <c r="B15" s="156"/>
      <c r="C15" s="26" t="s">
        <v>74</v>
      </c>
      <c r="D15" s="58" t="s">
        <v>75</v>
      </c>
      <c r="E15" s="58" t="s">
        <v>75</v>
      </c>
      <c r="F15" s="58" t="s">
        <v>76</v>
      </c>
      <c r="G15" s="27" t="s">
        <v>16</v>
      </c>
      <c r="H15" s="131" t="s">
        <v>69</v>
      </c>
      <c r="I15" s="131"/>
      <c r="J15" s="131"/>
      <c r="K15" s="153"/>
      <c r="L15" s="55">
        <v>4</v>
      </c>
      <c r="M15" s="44">
        <v>1.25</v>
      </c>
      <c r="N15" s="45">
        <f t="shared" si="0"/>
        <v>5</v>
      </c>
      <c r="O15" s="44">
        <v>0.54</v>
      </c>
      <c r="P15" s="45">
        <f t="shared" si="1"/>
        <v>2.16</v>
      </c>
      <c r="Q15" s="55"/>
    </row>
    <row r="16" spans="2:17" ht="34.950000000000003" customHeight="1" thickBot="1" x14ac:dyDescent="0.35">
      <c r="B16" s="30" t="s">
        <v>78</v>
      </c>
      <c r="C16" s="32" t="s">
        <v>74</v>
      </c>
      <c r="D16" s="59" t="s">
        <v>79</v>
      </c>
      <c r="E16" s="59" t="s">
        <v>79</v>
      </c>
      <c r="F16" s="59" t="s">
        <v>80</v>
      </c>
      <c r="G16" s="33" t="s">
        <v>16</v>
      </c>
      <c r="H16" s="142" t="s">
        <v>81</v>
      </c>
      <c r="I16" s="142"/>
      <c r="J16" s="142"/>
      <c r="K16" s="151"/>
      <c r="L16" s="34">
        <v>4</v>
      </c>
      <c r="M16" s="40">
        <v>1.01</v>
      </c>
      <c r="N16" s="36">
        <f t="shared" si="0"/>
        <v>4.04</v>
      </c>
      <c r="O16" s="60">
        <v>0.60099999999999998</v>
      </c>
      <c r="P16" s="36">
        <f t="shared" si="1"/>
        <v>2.4039999999999999</v>
      </c>
      <c r="Q16" s="34"/>
    </row>
    <row r="17" spans="2:17" ht="34.950000000000003" customHeight="1" x14ac:dyDescent="0.3">
      <c r="B17" s="127" t="s">
        <v>94</v>
      </c>
      <c r="C17" s="1" t="s">
        <v>82</v>
      </c>
      <c r="D17" s="1" t="s">
        <v>83</v>
      </c>
      <c r="E17" s="1" t="s">
        <v>83</v>
      </c>
      <c r="F17" s="1" t="s">
        <v>84</v>
      </c>
      <c r="G17" s="12" t="s">
        <v>16</v>
      </c>
      <c r="H17" s="125" t="s">
        <v>85</v>
      </c>
      <c r="I17" s="125"/>
      <c r="J17" s="125"/>
      <c r="K17" s="146"/>
      <c r="L17" s="22">
        <v>4</v>
      </c>
      <c r="M17" s="13">
        <v>2.57</v>
      </c>
      <c r="N17" s="14">
        <f t="shared" si="0"/>
        <v>10.28</v>
      </c>
      <c r="O17" s="13">
        <v>2.15</v>
      </c>
      <c r="P17" s="14">
        <f t="shared" si="1"/>
        <v>8.6</v>
      </c>
      <c r="Q17" s="22"/>
    </row>
    <row r="18" spans="2:17" ht="34.950000000000003" customHeight="1" x14ac:dyDescent="0.3">
      <c r="B18" s="128"/>
      <c r="C18" s="4" t="s">
        <v>88</v>
      </c>
      <c r="D18" s="4" t="s">
        <v>86</v>
      </c>
      <c r="E18" s="4" t="s">
        <v>86</v>
      </c>
      <c r="F18" s="4" t="s">
        <v>87</v>
      </c>
      <c r="G18" s="2" t="s">
        <v>16</v>
      </c>
      <c r="H18" s="147" t="s">
        <v>85</v>
      </c>
      <c r="I18" s="147"/>
      <c r="J18" s="147"/>
      <c r="K18" s="148"/>
      <c r="L18" s="51">
        <v>10</v>
      </c>
      <c r="M18" s="52">
        <v>1.41</v>
      </c>
      <c r="N18" s="53">
        <f t="shared" si="0"/>
        <v>14.1</v>
      </c>
      <c r="O18" s="52">
        <v>1.21</v>
      </c>
      <c r="P18" s="53">
        <f t="shared" si="1"/>
        <v>12.1</v>
      </c>
      <c r="Q18" s="51"/>
    </row>
    <row r="19" spans="2:17" ht="34.950000000000003" customHeight="1" x14ac:dyDescent="0.3">
      <c r="B19" s="128"/>
      <c r="C19" s="4" t="s">
        <v>88</v>
      </c>
      <c r="D19" s="4" t="s">
        <v>89</v>
      </c>
      <c r="E19" s="4" t="s">
        <v>89</v>
      </c>
      <c r="F19" s="4" t="s">
        <v>90</v>
      </c>
      <c r="G19" s="2" t="s">
        <v>16</v>
      </c>
      <c r="H19" s="147" t="s">
        <v>85</v>
      </c>
      <c r="I19" s="147"/>
      <c r="J19" s="147"/>
      <c r="K19" s="148"/>
      <c r="L19" s="51">
        <v>1</v>
      </c>
      <c r="M19" s="52">
        <v>15.25</v>
      </c>
      <c r="N19" s="53">
        <f t="shared" si="0"/>
        <v>15.25</v>
      </c>
      <c r="O19" s="52">
        <v>9.31</v>
      </c>
      <c r="P19" s="53">
        <f t="shared" si="1"/>
        <v>9.31</v>
      </c>
      <c r="Q19" s="51"/>
    </row>
    <row r="20" spans="2:17" ht="34.950000000000003" customHeight="1" x14ac:dyDescent="0.3">
      <c r="B20" s="128"/>
      <c r="C20" s="4" t="s">
        <v>88</v>
      </c>
      <c r="D20" s="4" t="s">
        <v>91</v>
      </c>
      <c r="E20" s="4" t="s">
        <v>91</v>
      </c>
      <c r="F20" s="4">
        <v>4446434</v>
      </c>
      <c r="G20" s="2" t="s">
        <v>16</v>
      </c>
      <c r="H20" s="147" t="s">
        <v>85</v>
      </c>
      <c r="I20" s="147"/>
      <c r="J20" s="147"/>
      <c r="K20" s="148"/>
      <c r="L20" s="51">
        <v>4</v>
      </c>
      <c r="M20" s="52">
        <v>1.28</v>
      </c>
      <c r="N20" s="53">
        <f t="shared" si="0"/>
        <v>5.12</v>
      </c>
      <c r="O20" s="52">
        <v>0.96</v>
      </c>
      <c r="P20" s="53">
        <f t="shared" si="1"/>
        <v>3.84</v>
      </c>
      <c r="Q20" s="51"/>
    </row>
    <row r="21" spans="2:17" ht="34.950000000000003" customHeight="1" thickBot="1" x14ac:dyDescent="0.35">
      <c r="B21" s="157"/>
      <c r="C21" s="50" t="s">
        <v>88</v>
      </c>
      <c r="D21" s="50" t="s">
        <v>92</v>
      </c>
      <c r="E21" s="50" t="s">
        <v>92</v>
      </c>
      <c r="F21" s="50" t="s">
        <v>93</v>
      </c>
      <c r="G21" s="49" t="s">
        <v>16</v>
      </c>
      <c r="H21" s="149" t="s">
        <v>85</v>
      </c>
      <c r="I21" s="149"/>
      <c r="J21" s="149"/>
      <c r="K21" s="150"/>
      <c r="L21" s="43">
        <v>2</v>
      </c>
      <c r="M21" s="44">
        <v>2.59</v>
      </c>
      <c r="N21" s="45">
        <f t="shared" si="0"/>
        <v>5.18</v>
      </c>
      <c r="O21" s="44">
        <v>1.81</v>
      </c>
      <c r="P21" s="45">
        <f t="shared" si="1"/>
        <v>3.62</v>
      </c>
      <c r="Q21" s="43"/>
    </row>
    <row r="22" spans="2:17" ht="34.950000000000003" customHeight="1" thickBot="1" x14ac:dyDescent="0.35">
      <c r="B22" s="46" t="s">
        <v>98</v>
      </c>
      <c r="C22" s="32" t="s">
        <v>25</v>
      </c>
      <c r="D22" s="32" t="s">
        <v>95</v>
      </c>
      <c r="E22" s="32" t="s">
        <v>95</v>
      </c>
      <c r="F22" s="32" t="s">
        <v>96</v>
      </c>
      <c r="G22" s="33" t="s">
        <v>16</v>
      </c>
      <c r="H22" s="142" t="s">
        <v>97</v>
      </c>
      <c r="I22" s="142"/>
      <c r="J22" s="142"/>
      <c r="K22" s="151"/>
      <c r="L22" s="34">
        <v>4</v>
      </c>
      <c r="M22" s="41">
        <v>2.81</v>
      </c>
      <c r="N22" s="36">
        <f t="shared" si="0"/>
        <v>11.24</v>
      </c>
      <c r="O22" s="41">
        <v>2.67</v>
      </c>
      <c r="P22" s="36">
        <f t="shared" si="1"/>
        <v>10.68</v>
      </c>
      <c r="Q22" s="34"/>
    </row>
    <row r="23" spans="2:17" ht="34.950000000000003" customHeight="1" thickBot="1" x14ac:dyDescent="0.35">
      <c r="B23" s="61" t="s">
        <v>103</v>
      </c>
      <c r="C23" s="62" t="s">
        <v>101</v>
      </c>
      <c r="D23" s="62" t="s">
        <v>99</v>
      </c>
      <c r="E23" s="62" t="s">
        <v>99</v>
      </c>
      <c r="F23" s="62" t="s">
        <v>100</v>
      </c>
      <c r="G23" s="63" t="s">
        <v>16</v>
      </c>
      <c r="H23" s="158" t="s">
        <v>102</v>
      </c>
      <c r="I23" s="158"/>
      <c r="J23" s="158"/>
      <c r="K23" s="159"/>
      <c r="L23" s="64">
        <v>15</v>
      </c>
      <c r="M23" s="65">
        <v>0.28000000000000003</v>
      </c>
      <c r="N23" s="66">
        <f t="shared" si="0"/>
        <v>4.2</v>
      </c>
      <c r="O23" s="67">
        <v>2.5000000000000001E-2</v>
      </c>
      <c r="P23" s="66">
        <f t="shared" si="1"/>
        <v>0.375</v>
      </c>
      <c r="Q23" s="64"/>
    </row>
    <row r="24" spans="2:17" ht="34.950000000000003" customHeight="1" x14ac:dyDescent="0.3">
      <c r="B24" s="160" t="s">
        <v>147</v>
      </c>
      <c r="C24" s="1" t="s">
        <v>104</v>
      </c>
      <c r="D24" s="1" t="s">
        <v>105</v>
      </c>
      <c r="E24" s="1" t="s">
        <v>105</v>
      </c>
      <c r="F24" s="1" t="s">
        <v>106</v>
      </c>
      <c r="G24" s="12" t="s">
        <v>16</v>
      </c>
      <c r="H24" s="125" t="s">
        <v>107</v>
      </c>
      <c r="I24" s="125"/>
      <c r="J24" s="125"/>
      <c r="K24" s="126"/>
      <c r="L24" s="22">
        <v>40</v>
      </c>
      <c r="M24" s="56">
        <v>0.67800000000000005</v>
      </c>
      <c r="N24" s="14">
        <f t="shared" si="0"/>
        <v>27.12</v>
      </c>
      <c r="O24" s="56">
        <v>0.30299999999999999</v>
      </c>
      <c r="P24" s="14">
        <f t="shared" si="1"/>
        <v>12.12</v>
      </c>
      <c r="Q24" s="19"/>
    </row>
    <row r="25" spans="2:17" ht="34.950000000000003" customHeight="1" x14ac:dyDescent="0.3">
      <c r="B25" s="161"/>
      <c r="C25" s="11" t="s">
        <v>104</v>
      </c>
      <c r="D25" s="11" t="s">
        <v>108</v>
      </c>
      <c r="E25" s="11" t="s">
        <v>108</v>
      </c>
      <c r="F25" s="11" t="s">
        <v>109</v>
      </c>
      <c r="G25" s="3" t="s">
        <v>16</v>
      </c>
      <c r="H25" s="111" t="s">
        <v>110</v>
      </c>
      <c r="I25" s="111"/>
      <c r="J25" s="111"/>
      <c r="K25" s="112"/>
      <c r="L25" s="23">
        <v>40</v>
      </c>
      <c r="M25" s="29">
        <v>0.23699999999999999</v>
      </c>
      <c r="N25" s="16">
        <f t="shared" si="0"/>
        <v>9.48</v>
      </c>
      <c r="O25" s="29">
        <v>8.2000000000000003E-2</v>
      </c>
      <c r="P25" s="16">
        <f t="shared" si="1"/>
        <v>3.2800000000000002</v>
      </c>
      <c r="Q25" s="20"/>
    </row>
    <row r="26" spans="2:17" ht="34.950000000000003" customHeight="1" x14ac:dyDescent="0.3">
      <c r="B26" s="161"/>
      <c r="C26" s="11" t="s">
        <v>104</v>
      </c>
      <c r="D26" s="11" t="s">
        <v>111</v>
      </c>
      <c r="E26" s="11" t="s">
        <v>111</v>
      </c>
      <c r="F26" s="11" t="s">
        <v>112</v>
      </c>
      <c r="G26" s="3" t="s">
        <v>16</v>
      </c>
      <c r="H26" s="111" t="s">
        <v>113</v>
      </c>
      <c r="I26" s="111"/>
      <c r="J26" s="111"/>
      <c r="K26" s="112"/>
      <c r="L26" s="23">
        <v>100</v>
      </c>
      <c r="M26" s="29">
        <v>0.22</v>
      </c>
      <c r="N26" s="16">
        <f t="shared" si="0"/>
        <v>22</v>
      </c>
      <c r="O26" s="29">
        <v>7.8E-2</v>
      </c>
      <c r="P26" s="16">
        <f t="shared" si="1"/>
        <v>7.8</v>
      </c>
      <c r="Q26" s="20"/>
    </row>
    <row r="27" spans="2:17" ht="34.950000000000003" customHeight="1" x14ac:dyDescent="0.3">
      <c r="B27" s="161"/>
      <c r="C27" s="11" t="s">
        <v>25</v>
      </c>
      <c r="D27" s="11" t="s">
        <v>114</v>
      </c>
      <c r="E27" s="11" t="s">
        <v>114</v>
      </c>
      <c r="F27" s="11" t="s">
        <v>115</v>
      </c>
      <c r="G27" s="3" t="s">
        <v>16</v>
      </c>
      <c r="H27" s="111" t="s">
        <v>116</v>
      </c>
      <c r="I27" s="111"/>
      <c r="J27" s="111"/>
      <c r="K27" s="112"/>
      <c r="L27" s="23">
        <v>2</v>
      </c>
      <c r="M27" s="15">
        <v>10.34</v>
      </c>
      <c r="N27" s="16">
        <f t="shared" si="0"/>
        <v>20.68</v>
      </c>
      <c r="O27" s="15">
        <v>7.38</v>
      </c>
      <c r="P27" s="16">
        <f t="shared" si="1"/>
        <v>14.76</v>
      </c>
      <c r="Q27" s="20"/>
    </row>
    <row r="28" spans="2:17" ht="34.950000000000003" customHeight="1" x14ac:dyDescent="0.3">
      <c r="B28" s="161"/>
      <c r="C28" s="11" t="s">
        <v>25</v>
      </c>
      <c r="D28" s="11" t="s">
        <v>117</v>
      </c>
      <c r="E28" s="11" t="s">
        <v>117</v>
      </c>
      <c r="F28" s="11" t="s">
        <v>118</v>
      </c>
      <c r="G28" s="3" t="s">
        <v>16</v>
      </c>
      <c r="H28" s="111" t="s">
        <v>119</v>
      </c>
      <c r="I28" s="111"/>
      <c r="J28" s="111"/>
      <c r="K28" s="112"/>
      <c r="L28" s="23">
        <v>2</v>
      </c>
      <c r="M28" s="15">
        <v>15.36</v>
      </c>
      <c r="N28" s="16">
        <f t="shared" si="0"/>
        <v>30.72</v>
      </c>
      <c r="O28" s="15">
        <v>9.49</v>
      </c>
      <c r="P28" s="16">
        <f t="shared" si="1"/>
        <v>18.98</v>
      </c>
      <c r="Q28" s="20"/>
    </row>
    <row r="29" spans="2:17" ht="34.950000000000003" customHeight="1" x14ac:dyDescent="0.3">
      <c r="B29" s="161"/>
      <c r="C29" s="11" t="s">
        <v>25</v>
      </c>
      <c r="D29" s="11" t="s">
        <v>120</v>
      </c>
      <c r="E29" s="11" t="s">
        <v>120</v>
      </c>
      <c r="F29" s="11" t="s">
        <v>121</v>
      </c>
      <c r="G29" s="3" t="s">
        <v>16</v>
      </c>
      <c r="H29" s="111" t="s">
        <v>122</v>
      </c>
      <c r="I29" s="111"/>
      <c r="J29" s="111"/>
      <c r="K29" s="112"/>
      <c r="L29" s="23">
        <v>2</v>
      </c>
      <c r="M29" s="15">
        <v>13.88</v>
      </c>
      <c r="N29" s="16">
        <f t="shared" ref="N29:N34" si="2">M29*L29</f>
        <v>27.76</v>
      </c>
      <c r="O29" s="15">
        <v>7.4</v>
      </c>
      <c r="P29" s="16">
        <f t="shared" ref="P29:P34" si="3">O29*L29</f>
        <v>14.8</v>
      </c>
      <c r="Q29" s="20"/>
    </row>
    <row r="30" spans="2:17" ht="34.950000000000003" customHeight="1" x14ac:dyDescent="0.3">
      <c r="B30" s="161"/>
      <c r="C30" s="11" t="s">
        <v>25</v>
      </c>
      <c r="D30" s="11" t="s">
        <v>123</v>
      </c>
      <c r="E30" s="11" t="s">
        <v>123</v>
      </c>
      <c r="F30" s="11" t="s">
        <v>124</v>
      </c>
      <c r="G30" s="3" t="s">
        <v>16</v>
      </c>
      <c r="H30" s="111" t="s">
        <v>125</v>
      </c>
      <c r="I30" s="111"/>
      <c r="J30" s="111"/>
      <c r="K30" s="112"/>
      <c r="L30" s="23">
        <v>2</v>
      </c>
      <c r="M30" s="15">
        <v>1.94</v>
      </c>
      <c r="N30" s="16">
        <f t="shared" si="2"/>
        <v>3.88</v>
      </c>
      <c r="O30" s="29">
        <v>0.93600000000000005</v>
      </c>
      <c r="P30" s="16">
        <f t="shared" si="3"/>
        <v>1.8720000000000001</v>
      </c>
      <c r="Q30" s="20"/>
    </row>
    <row r="31" spans="2:17" ht="34.950000000000003" customHeight="1" x14ac:dyDescent="0.3">
      <c r="B31" s="161"/>
      <c r="C31" s="11" t="s">
        <v>25</v>
      </c>
      <c r="D31" s="11" t="s">
        <v>127</v>
      </c>
      <c r="E31" s="11" t="s">
        <v>127</v>
      </c>
      <c r="F31" s="11" t="s">
        <v>128</v>
      </c>
      <c r="G31" s="3" t="s">
        <v>16</v>
      </c>
      <c r="H31" s="111" t="s">
        <v>126</v>
      </c>
      <c r="I31" s="111"/>
      <c r="J31" s="111"/>
      <c r="K31" s="112"/>
      <c r="L31" s="23">
        <v>2</v>
      </c>
      <c r="M31" s="15">
        <v>2.2200000000000002</v>
      </c>
      <c r="N31" s="16">
        <f t="shared" si="2"/>
        <v>4.4400000000000004</v>
      </c>
      <c r="O31" s="29">
        <v>1.88</v>
      </c>
      <c r="P31" s="16">
        <f t="shared" si="3"/>
        <v>3.76</v>
      </c>
      <c r="Q31" s="20"/>
    </row>
    <row r="32" spans="2:17" ht="34.950000000000003" customHeight="1" x14ac:dyDescent="0.3">
      <c r="B32" s="161"/>
      <c r="C32" s="11" t="s">
        <v>25</v>
      </c>
      <c r="D32" s="11" t="s">
        <v>129</v>
      </c>
      <c r="E32" s="11" t="s">
        <v>129</v>
      </c>
      <c r="F32" s="11" t="s">
        <v>130</v>
      </c>
      <c r="G32" s="3" t="s">
        <v>16</v>
      </c>
      <c r="H32" s="111" t="s">
        <v>134</v>
      </c>
      <c r="I32" s="111"/>
      <c r="J32" s="111"/>
      <c r="K32" s="112"/>
      <c r="L32" s="23">
        <v>30</v>
      </c>
      <c r="M32" s="29">
        <v>0.27100000000000002</v>
      </c>
      <c r="N32" s="16">
        <f t="shared" si="2"/>
        <v>8.1300000000000008</v>
      </c>
      <c r="O32" s="29">
        <v>0.106</v>
      </c>
      <c r="P32" s="16">
        <f t="shared" si="3"/>
        <v>3.1799999999999997</v>
      </c>
      <c r="Q32" s="20"/>
    </row>
    <row r="33" spans="2:17" ht="34.950000000000003" customHeight="1" x14ac:dyDescent="0.3">
      <c r="B33" s="161"/>
      <c r="C33" s="11" t="s">
        <v>25</v>
      </c>
      <c r="D33" s="11" t="s">
        <v>131</v>
      </c>
      <c r="E33" s="11" t="s">
        <v>131</v>
      </c>
      <c r="F33" s="11" t="s">
        <v>132</v>
      </c>
      <c r="G33" s="3" t="s">
        <v>16</v>
      </c>
      <c r="H33" s="111" t="s">
        <v>133</v>
      </c>
      <c r="I33" s="111"/>
      <c r="J33" s="111"/>
      <c r="K33" s="112"/>
      <c r="L33" s="23">
        <v>100</v>
      </c>
      <c r="M33" s="29">
        <v>0.17799999999999999</v>
      </c>
      <c r="N33" s="16">
        <f t="shared" si="2"/>
        <v>17.8</v>
      </c>
      <c r="O33" s="29">
        <v>0.123</v>
      </c>
      <c r="P33" s="16">
        <f t="shared" si="3"/>
        <v>12.3</v>
      </c>
      <c r="Q33" s="20"/>
    </row>
    <row r="34" spans="2:17" ht="34.950000000000003" customHeight="1" x14ac:dyDescent="0.3">
      <c r="B34" s="161"/>
      <c r="C34" s="11" t="s">
        <v>25</v>
      </c>
      <c r="D34" s="11" t="s">
        <v>135</v>
      </c>
      <c r="E34" s="11" t="s">
        <v>135</v>
      </c>
      <c r="F34" s="11" t="s">
        <v>136</v>
      </c>
      <c r="G34" s="3" t="s">
        <v>16</v>
      </c>
      <c r="H34" s="111" t="s">
        <v>137</v>
      </c>
      <c r="I34" s="111"/>
      <c r="J34" s="111"/>
      <c r="K34" s="112"/>
      <c r="L34" s="23">
        <v>30</v>
      </c>
      <c r="M34" s="15">
        <v>1.19</v>
      </c>
      <c r="N34" s="16">
        <f t="shared" si="2"/>
        <v>35.699999999999996</v>
      </c>
      <c r="O34" s="15">
        <v>0.83</v>
      </c>
      <c r="P34" s="16">
        <f t="shared" si="3"/>
        <v>24.9</v>
      </c>
      <c r="Q34" s="20"/>
    </row>
    <row r="35" spans="2:17" ht="34.950000000000003" customHeight="1" x14ac:dyDescent="0.3">
      <c r="B35" s="161"/>
      <c r="C35" s="11" t="s">
        <v>25</v>
      </c>
      <c r="D35" s="11" t="s">
        <v>138</v>
      </c>
      <c r="E35" s="11" t="s">
        <v>138</v>
      </c>
      <c r="F35" s="11" t="s">
        <v>139</v>
      </c>
      <c r="G35" s="3" t="s">
        <v>16</v>
      </c>
      <c r="H35" s="111" t="s">
        <v>140</v>
      </c>
      <c r="I35" s="111"/>
      <c r="J35" s="111"/>
      <c r="K35" s="112"/>
      <c r="L35" s="23">
        <v>100</v>
      </c>
      <c r="M35" s="29">
        <v>0.28799999999999998</v>
      </c>
      <c r="N35" s="16">
        <f t="shared" ref="N35:N36" si="4">M35*L35</f>
        <v>28.799999999999997</v>
      </c>
      <c r="O35" s="15">
        <v>0.1</v>
      </c>
      <c r="P35" s="16">
        <f t="shared" ref="P35:P36" si="5">O35*L35</f>
        <v>10</v>
      </c>
      <c r="Q35" s="20"/>
    </row>
    <row r="36" spans="2:17" ht="34.950000000000003" customHeight="1" x14ac:dyDescent="0.3">
      <c r="B36" s="161"/>
      <c r="C36" s="11" t="s">
        <v>25</v>
      </c>
      <c r="D36" s="11" t="s">
        <v>141</v>
      </c>
      <c r="E36" s="11" t="s">
        <v>141</v>
      </c>
      <c r="F36" s="11" t="s">
        <v>142</v>
      </c>
      <c r="G36" s="3" t="s">
        <v>16</v>
      </c>
      <c r="H36" s="111" t="s">
        <v>143</v>
      </c>
      <c r="I36" s="111"/>
      <c r="J36" s="111"/>
      <c r="K36" s="112"/>
      <c r="L36" s="23">
        <v>40</v>
      </c>
      <c r="M36" s="29">
        <v>0.29599999999999999</v>
      </c>
      <c r="N36" s="16">
        <f t="shared" si="4"/>
        <v>11.84</v>
      </c>
      <c r="O36" s="29">
        <v>0.14899999999999999</v>
      </c>
      <c r="P36" s="16">
        <f t="shared" si="5"/>
        <v>5.96</v>
      </c>
      <c r="Q36" s="20"/>
    </row>
    <row r="37" spans="2:17" ht="34.950000000000003" customHeight="1" thickBot="1" x14ac:dyDescent="0.35">
      <c r="B37" s="162"/>
      <c r="C37" s="26" t="s">
        <v>25</v>
      </c>
      <c r="D37" s="26" t="s">
        <v>144</v>
      </c>
      <c r="E37" s="26" t="s">
        <v>144</v>
      </c>
      <c r="F37" s="26" t="s">
        <v>145</v>
      </c>
      <c r="G37" s="27" t="s">
        <v>16</v>
      </c>
      <c r="H37" s="131" t="s">
        <v>146</v>
      </c>
      <c r="I37" s="131"/>
      <c r="J37" s="131"/>
      <c r="K37" s="132"/>
      <c r="L37" s="70">
        <v>40</v>
      </c>
      <c r="M37" s="71">
        <v>0.56699999999999995</v>
      </c>
      <c r="N37" s="72">
        <f t="shared" ref="N37" si="6">M37*L37</f>
        <v>22.68</v>
      </c>
      <c r="O37" s="73">
        <v>0.24</v>
      </c>
      <c r="P37" s="72">
        <f t="shared" ref="P37" si="7">O37*L37</f>
        <v>9.6</v>
      </c>
      <c r="Q37" s="28"/>
    </row>
    <row r="38" spans="2:17" ht="15" thickBot="1" x14ac:dyDescent="0.35">
      <c r="B38" s="77"/>
      <c r="C38" s="75"/>
      <c r="D38" s="75"/>
      <c r="E38" s="75"/>
      <c r="F38" s="75"/>
      <c r="G38" s="75"/>
      <c r="H38" s="75"/>
      <c r="I38" s="75"/>
      <c r="J38" s="75"/>
      <c r="K38" s="75"/>
      <c r="L38" s="78"/>
      <c r="M38" s="34"/>
      <c r="N38" s="74">
        <f>SUM(N5:N37)</f>
        <v>384.58</v>
      </c>
      <c r="O38" s="47"/>
      <c r="P38" s="74">
        <f>SUM(P5:P37)</f>
        <v>215.50500000000005</v>
      </c>
      <c r="Q38" s="76"/>
    </row>
  </sheetData>
  <mergeCells count="39">
    <mergeCell ref="B12:B15"/>
    <mergeCell ref="B17:B21"/>
    <mergeCell ref="H23:K23"/>
    <mergeCell ref="H24:K24"/>
    <mergeCell ref="H25:K25"/>
    <mergeCell ref="H16:K16"/>
    <mergeCell ref="B24:B37"/>
    <mergeCell ref="H29:K29"/>
    <mergeCell ref="H30:K30"/>
    <mergeCell ref="H31:K31"/>
    <mergeCell ref="H32:K32"/>
    <mergeCell ref="H33:K33"/>
    <mergeCell ref="H26:K26"/>
    <mergeCell ref="H27:K27"/>
    <mergeCell ref="H28:K28"/>
    <mergeCell ref="H34:K34"/>
    <mergeCell ref="H3:K3"/>
    <mergeCell ref="H12:K12"/>
    <mergeCell ref="H13:K13"/>
    <mergeCell ref="H14:K14"/>
    <mergeCell ref="H15:K15"/>
    <mergeCell ref="H4:K4"/>
    <mergeCell ref="B5:B11"/>
    <mergeCell ref="H5:K5"/>
    <mergeCell ref="H6:K6"/>
    <mergeCell ref="H7:K7"/>
    <mergeCell ref="H8:K8"/>
    <mergeCell ref="H9:K9"/>
    <mergeCell ref="H10:K10"/>
    <mergeCell ref="H11:K11"/>
    <mergeCell ref="H35:K35"/>
    <mergeCell ref="H36:K36"/>
    <mergeCell ref="H37:K37"/>
    <mergeCell ref="H17:K17"/>
    <mergeCell ref="H18:K18"/>
    <mergeCell ref="H19:K19"/>
    <mergeCell ref="H20:K20"/>
    <mergeCell ref="H21:K21"/>
    <mergeCell ref="H22:K22"/>
  </mergeCells>
  <phoneticPr fontId="6" type="noConversion"/>
  <hyperlinks>
    <hyperlink ref="G5" r:id="rId1" xr:uid="{F9546661-31DC-4317-B87A-53E710120EA9}"/>
    <hyperlink ref="G6:G10" r:id="rId2" display="DataSheet" xr:uid="{83EF36FB-D55B-47CF-ACD4-38D2D7B5C6F6}"/>
    <hyperlink ref="G11" r:id="rId3" xr:uid="{F7BFE557-39C6-4281-8FFD-5AC8DD3643D3}"/>
    <hyperlink ref="G15" r:id="rId4" xr:uid="{6F0AD0A9-70AE-4FE7-B9D8-570A34233243}"/>
    <hyperlink ref="G16" r:id="rId5" xr:uid="{58F9F65E-8040-4302-BEDB-AC835DF65A3D}"/>
    <hyperlink ref="G17" r:id="rId6" xr:uid="{D218B1CC-B94D-4ADC-8408-46FA0BF23730}"/>
    <hyperlink ref="G18" r:id="rId7" xr:uid="{4AD636F6-5236-4F27-8937-5C29E82C962A}"/>
    <hyperlink ref="G19" r:id="rId8" xr:uid="{5067FD33-7F85-4CA9-9AAC-5EFC2DAC8BC2}"/>
    <hyperlink ref="G20" r:id="rId9" xr:uid="{82C7D02C-16DE-4A2B-A2DD-772BA65BF439}"/>
    <hyperlink ref="G21" r:id="rId10" xr:uid="{7A4794A7-D628-46AB-94E6-1B7CCCA140C8}"/>
    <hyperlink ref="G22" r:id="rId11" xr:uid="{545600ED-1F8C-45E7-8876-8817C895EECD}"/>
    <hyperlink ref="G23" r:id="rId12" xr:uid="{98A3A6EC-BE7A-4224-8D87-51BB9F3708DF}"/>
    <hyperlink ref="G24" r:id="rId13" xr:uid="{E6136751-BADE-4C06-8E8D-36006BC079FE}"/>
    <hyperlink ref="G25" r:id="rId14" xr:uid="{18248664-4F0B-4C45-805D-FCCBCB2AC827}"/>
    <hyperlink ref="G26" r:id="rId15" xr:uid="{71BC6462-82CB-4217-92E8-873B2E993E72}"/>
    <hyperlink ref="G27" r:id="rId16" xr:uid="{6562DCA1-EE0A-4ECD-9959-926A4CD9D308}"/>
    <hyperlink ref="G28" r:id="rId17" xr:uid="{6DEAE0C2-9DA9-42CE-B217-763452B5BD17}"/>
    <hyperlink ref="G29" r:id="rId18" xr:uid="{AEB9F396-25D8-4184-A280-C3B8831F691F}"/>
    <hyperlink ref="G30" r:id="rId19" xr:uid="{92E09CBD-8710-4AB0-A449-ECD93CEAFDD9}"/>
    <hyperlink ref="G31" r:id="rId20" xr:uid="{C2A4EFB2-1351-497B-97AD-C2FDAC758FA7}"/>
    <hyperlink ref="G32" r:id="rId21" xr:uid="{3E70E335-EDC5-450E-BBAD-462D20A29F76}"/>
    <hyperlink ref="G33" r:id="rId22" xr:uid="{D2F17B69-9B62-4C93-93C3-9628F52237DB}"/>
    <hyperlink ref="G34" r:id="rId23" xr:uid="{44481DDC-575F-411E-AE77-9D06DFEF2C87}"/>
    <hyperlink ref="G35" r:id="rId24" xr:uid="{2CD08B03-905E-45B9-B3C0-F42DB61EC232}"/>
    <hyperlink ref="G36" r:id="rId25" xr:uid="{210B3D4D-FF03-4E40-BF0E-F26A2989BD29}"/>
    <hyperlink ref="G37" r:id="rId26" xr:uid="{92B3E82C-9C7A-457E-8BE8-2AEF3A92899D}"/>
  </hyperlinks>
  <pageMargins left="0.7" right="0.7" top="0.75" bottom="0.75" header="0.3" footer="0.3"/>
  <pageSetup paperSize="9" orientation="portrait" r:id="rId2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29D26-92AF-49B4-9F73-FEDEF5698140}">
  <dimension ref="B2:Q10"/>
  <sheetViews>
    <sheetView workbookViewId="0">
      <selection activeCell="D14" sqref="D14"/>
    </sheetView>
  </sheetViews>
  <sheetFormatPr defaultRowHeight="14.4" x14ac:dyDescent="0.3"/>
  <cols>
    <col min="2" max="2" width="13.77734375" customWidth="1"/>
    <col min="3" max="3" width="20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7" width="30.77734375" customWidth="1"/>
  </cols>
  <sheetData>
    <row r="2" spans="2:17" ht="15" thickBot="1" x14ac:dyDescent="0.35"/>
    <row r="3" spans="2:17" ht="31.05" customHeight="1" thickBot="1" x14ac:dyDescent="0.35">
      <c r="B3" s="5" t="s">
        <v>9</v>
      </c>
      <c r="C3" s="6" t="s">
        <v>0</v>
      </c>
      <c r="D3" s="79" t="s">
        <v>1</v>
      </c>
      <c r="E3" s="7" t="s">
        <v>2</v>
      </c>
      <c r="F3" s="7" t="s">
        <v>36</v>
      </c>
      <c r="G3" s="7" t="s">
        <v>3</v>
      </c>
      <c r="H3" s="122" t="s">
        <v>4</v>
      </c>
      <c r="I3" s="123"/>
      <c r="J3" s="123"/>
      <c r="K3" s="124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</row>
    <row r="4" spans="2:17" ht="34.950000000000003" customHeight="1" x14ac:dyDescent="0.3">
      <c r="B4" s="160" t="s">
        <v>175</v>
      </c>
      <c r="C4" s="1"/>
      <c r="D4" s="1"/>
      <c r="E4" s="1"/>
      <c r="F4" s="1"/>
      <c r="G4" s="12"/>
      <c r="H4" s="125" t="s">
        <v>173</v>
      </c>
      <c r="I4" s="125"/>
      <c r="J4" s="125"/>
      <c r="K4" s="126"/>
      <c r="L4" s="22">
        <v>1</v>
      </c>
      <c r="M4" s="13"/>
      <c r="N4" s="14">
        <f t="shared" ref="N4" si="0">M4*L4</f>
        <v>0</v>
      </c>
      <c r="O4" s="13"/>
      <c r="P4" s="14">
        <f t="shared" ref="P4" si="1">O4*L4</f>
        <v>0</v>
      </c>
      <c r="Q4" s="19"/>
    </row>
    <row r="5" spans="2:17" ht="34.950000000000003" customHeight="1" thickBot="1" x14ac:dyDescent="0.35">
      <c r="B5" s="162"/>
      <c r="C5" s="26"/>
      <c r="D5" s="26"/>
      <c r="E5" s="26"/>
      <c r="F5" s="26"/>
      <c r="G5" s="27"/>
      <c r="H5" s="131" t="s">
        <v>174</v>
      </c>
      <c r="I5" s="131"/>
      <c r="J5" s="131"/>
      <c r="K5" s="132"/>
      <c r="L5" s="70">
        <v>1</v>
      </c>
      <c r="M5" s="73"/>
      <c r="N5" s="72">
        <f t="shared" ref="N5:N9" si="2">M5*L5</f>
        <v>0</v>
      </c>
      <c r="O5" s="73"/>
      <c r="P5" s="72">
        <f t="shared" ref="P5:P9" si="3">O5*L5</f>
        <v>0</v>
      </c>
      <c r="Q5" s="28"/>
    </row>
    <row r="6" spans="2:17" ht="34.950000000000003" customHeight="1" thickBot="1" x14ac:dyDescent="0.35">
      <c r="B6" s="86" t="s">
        <v>183</v>
      </c>
      <c r="C6" s="62" t="s">
        <v>176</v>
      </c>
      <c r="D6" s="62" t="s">
        <v>179</v>
      </c>
      <c r="E6" s="62">
        <v>970450581</v>
      </c>
      <c r="F6" s="62" t="s">
        <v>177</v>
      </c>
      <c r="G6" s="63" t="s">
        <v>16</v>
      </c>
      <c r="H6" s="158" t="s">
        <v>178</v>
      </c>
      <c r="I6" s="158"/>
      <c r="J6" s="158"/>
      <c r="K6" s="163"/>
      <c r="L6" s="64">
        <v>4</v>
      </c>
      <c r="M6" s="67">
        <v>0.98299999999999998</v>
      </c>
      <c r="N6" s="66">
        <f t="shared" si="2"/>
        <v>3.9319999999999999</v>
      </c>
      <c r="O6" s="67">
        <v>0.60699999999999998</v>
      </c>
      <c r="P6" s="66">
        <f t="shared" si="3"/>
        <v>2.4279999999999999</v>
      </c>
      <c r="Q6" s="92"/>
    </row>
    <row r="7" spans="2:17" ht="34.950000000000003" customHeight="1" x14ac:dyDescent="0.3">
      <c r="B7" s="119" t="s">
        <v>184</v>
      </c>
      <c r="C7" s="1"/>
      <c r="D7" s="1"/>
      <c r="E7" s="1"/>
      <c r="F7" s="1"/>
      <c r="G7" s="12"/>
      <c r="H7" s="125" t="s">
        <v>180</v>
      </c>
      <c r="I7" s="125"/>
      <c r="J7" s="125"/>
      <c r="K7" s="126"/>
      <c r="L7" s="22">
        <v>1</v>
      </c>
      <c r="M7" s="13"/>
      <c r="N7" s="14">
        <f t="shared" si="2"/>
        <v>0</v>
      </c>
      <c r="O7" s="13"/>
      <c r="P7" s="14">
        <f t="shared" si="3"/>
        <v>0</v>
      </c>
      <c r="Q7" s="19"/>
    </row>
    <row r="8" spans="2:17" ht="34.950000000000003" customHeight="1" thickBot="1" x14ac:dyDescent="0.35">
      <c r="B8" s="156"/>
      <c r="C8" s="26"/>
      <c r="D8" s="26"/>
      <c r="E8" s="26"/>
      <c r="F8" s="26"/>
      <c r="G8" s="27"/>
      <c r="H8" s="131" t="s">
        <v>181</v>
      </c>
      <c r="I8" s="131"/>
      <c r="J8" s="131"/>
      <c r="K8" s="132"/>
      <c r="L8" s="70">
        <v>1</v>
      </c>
      <c r="M8" s="73"/>
      <c r="N8" s="72">
        <f t="shared" si="2"/>
        <v>0</v>
      </c>
      <c r="O8" s="73"/>
      <c r="P8" s="72">
        <f t="shared" si="3"/>
        <v>0</v>
      </c>
      <c r="Q8" s="28"/>
    </row>
    <row r="9" spans="2:17" ht="34.950000000000003" customHeight="1" thickBot="1" x14ac:dyDescent="0.35">
      <c r="B9" s="30" t="s">
        <v>185</v>
      </c>
      <c r="C9" s="87" t="s">
        <v>186</v>
      </c>
      <c r="D9" s="87" t="s">
        <v>187</v>
      </c>
      <c r="E9" s="87" t="s">
        <v>188</v>
      </c>
      <c r="F9" s="87"/>
      <c r="G9" s="33" t="s">
        <v>16</v>
      </c>
      <c r="H9" s="142" t="s">
        <v>182</v>
      </c>
      <c r="I9" s="142"/>
      <c r="J9" s="142"/>
      <c r="K9" s="143"/>
      <c r="L9" s="34">
        <v>1</v>
      </c>
      <c r="M9" s="41"/>
      <c r="N9" s="36">
        <f t="shared" si="2"/>
        <v>0</v>
      </c>
      <c r="O9" s="41"/>
      <c r="P9" s="36">
        <f t="shared" si="3"/>
        <v>0</v>
      </c>
      <c r="Q9" s="89" t="s">
        <v>189</v>
      </c>
    </row>
    <row r="10" spans="2:17" ht="15" thickBot="1" x14ac:dyDescent="0.35">
      <c r="B10" s="77"/>
      <c r="C10" s="75"/>
      <c r="D10" s="75"/>
      <c r="E10" s="75"/>
      <c r="F10" s="75"/>
      <c r="G10" s="75"/>
      <c r="H10" s="75"/>
      <c r="I10" s="75"/>
      <c r="J10" s="75"/>
      <c r="K10" s="75"/>
      <c r="L10" s="78"/>
      <c r="M10" s="34"/>
      <c r="N10" s="74">
        <f>SUM(N4:N9)</f>
        <v>3.9319999999999999</v>
      </c>
      <c r="O10" s="88"/>
      <c r="P10" s="74">
        <f>SUM(P4:P9)</f>
        <v>2.4279999999999999</v>
      </c>
      <c r="Q10" s="76"/>
    </row>
  </sheetData>
  <mergeCells count="9">
    <mergeCell ref="H7:K7"/>
    <mergeCell ref="H8:K8"/>
    <mergeCell ref="H9:K9"/>
    <mergeCell ref="B7:B8"/>
    <mergeCell ref="H3:K3"/>
    <mergeCell ref="H4:K4"/>
    <mergeCell ref="H5:K5"/>
    <mergeCell ref="H6:K6"/>
    <mergeCell ref="B4:B5"/>
  </mergeCells>
  <hyperlinks>
    <hyperlink ref="G6" r:id="rId1" xr:uid="{32657065-DAEB-4DA6-AA59-BB205626017A}"/>
    <hyperlink ref="G9" r:id="rId2" xr:uid="{3A08C830-5F92-4A92-95E0-87228E687AC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Electric Components</vt:lpstr>
      <vt:lpstr>Electronic Components</vt:lpstr>
      <vt:lpstr>Mechanical Components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Nitti</dc:creator>
  <cp:lastModifiedBy>Alessandro Nitti</cp:lastModifiedBy>
  <dcterms:created xsi:type="dcterms:W3CDTF">2015-06-05T18:17:20Z</dcterms:created>
  <dcterms:modified xsi:type="dcterms:W3CDTF">2021-10-04T13:47:58Z</dcterms:modified>
</cp:coreProperties>
</file>